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01" documentId="120_S{2AC9BD13-BADA-5192-A53E-5A8FF88502F6}" xr6:coauthVersionLast="47" xr6:coauthVersionMax="47" xr10:uidLastSave="{3EB695A1-3C07-48B1-9FB2-B86B43996127}"/>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37" i="1"/>
  <c r="G37" i="1"/>
  <c r="I37" i="1"/>
  <c r="J37" i="1"/>
  <c r="L37" i="1"/>
  <c r="B38" i="1"/>
  <c r="G38" i="1"/>
  <c r="I38" i="1"/>
  <c r="J38" i="1"/>
  <c r="L38" i="1"/>
  <c r="B39" i="1"/>
  <c r="G39" i="1"/>
  <c r="I39" i="1"/>
  <c r="J39" i="1"/>
  <c r="L39"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<sst xmlns="http://schemas.openxmlformats.org/spreadsheetml/2006/main" count="180277" uniqueCount="39121">
  <si>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</si>
  <si>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</si>
  <si>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</si>
  <si>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</si>
  <si>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</si>
  <si>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</si>
  <si>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</si>
  <si>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</si>
  <si>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</si>
  <si>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</si>
  <si>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</si>
  <si>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</si>
  <si>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</si>
  <si>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</si>
  <si>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</si>
  <si>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</si>
  <si>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</si>
  <si>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</si>
  <si>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</si>
  <si>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</si>
  <si>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</si>
  <si>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</si>
  <si>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</si>
  <si>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</si>
  <si>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</si>
  <si>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</si>
  <si>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</si>
  <si>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</si>
  <si>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</si>
  <si>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</si>
  <si>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</si>
  <si>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</si>
  <si>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</si>
  <si>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</si>
  <si>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</si>
  <si>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</si>
  <si>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</si>
  <si>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</si>
  <si>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</si>
  <si>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</si>
  <si>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</si>
  <si>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</si>
  <si>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</si>
  <si>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</si>
  <si>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</si>
  <si>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</si>
  <si>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</si>
  <si>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</si>
  <si>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</si>
  <si>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</si>
  <si>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</si>
  <si>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</si>
  <si>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</si>
  <si>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</si>
  <si>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</si>
  <si>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</si>
  <si>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</si>
  <si>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</si>
  <si>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</si>
  <si>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</si>
  <si>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</si>
  <si>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</si>
  <si>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</si>
  <si>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</si>
  <si>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</si>
  <si>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</si>
  <si>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</si>
  <si>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</si>
  <si>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</si>
  <si>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</si>
  <si>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</si>
  <si>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</si>
  <si>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</si>
  <si>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</si>
  <si>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</si>
  <si>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</si>
  <si>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</si>
  <si>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</si>
  <si>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</si>
  <si>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</si>
  <si>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</si>
  <si>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</si>
  <si>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</si>
  <si>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</si>
  <si>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</si>
  <si>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</si>
  <si>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</si>
  <si>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</si>
  <si>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</si>
  <si>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</si>
  <si>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</si>
  <si>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</si>
  <si>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</si>
  <si>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</si>
  <si>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</si>
  <si>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</si>
  <si>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</si>
  <si>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</si>
  <si>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</si>
  <si>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</si>
  <si>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</si>
  <si>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</si>
  <si>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</si>
  <si>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</si>
  <si>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</si>
  <si>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</si>
  <si>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</si>
  <si>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</si>
  <si>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</si>
  <si>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</si>
  <si>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</si>
  <si>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</si>
  <si>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</si>
  <si>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</si>
  <si>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</si>
  <si>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</si>
  <si>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</si>
  <si>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</si>
  <si>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</si>
  <si>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</si>
  <si>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</si>
  <si>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</si>
  <si>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</si>
  <si>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</si>
  <si>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</si>
  <si>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</si>
  <si>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</si>
  <si>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</si>
  <si>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</si>
  <si>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</si>
  <si>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</si>
  <si>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</si>
  <si>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</si>
  <si>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</si>
  <si>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</si>
  <si>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</si>
  <si>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</si>
  <si>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</si>
  <si>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</si>
  <si>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</si>
  <si>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</si>
  <si>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</si>
  <si>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</si>
  <si>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</si>
  <si>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</si>
  <si>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</si>
  <si>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</si>
  <si>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</si>
  <si>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</si>
  <si>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</si>
  <si>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</si>
  <si>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</si>
  <si>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</si>
  <si>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</si>
  <si>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</si>
  <si>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</si>
  <si>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</si>
  <si>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</si>
  <si>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</si>
  <si>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</si>
  <si>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</si>
  <si>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</si>
  <si>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</si>
  <si>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</si>
  <si>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</si>
  <si>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</si>
  <si>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</si>
  <si>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</si>
  <si>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</si>
  <si>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</si>
  <si>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</si>
  <si>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</si>
  <si>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</si>
  <si>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</si>
  <si>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</si>
  <si>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</si>
  <si>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</si>
  <si>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</si>
  <si>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</si>
  <si>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</si>
  <si>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</si>
  <si>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</si>
  <si>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</si>
  <si>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</si>
  <si>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</si>
  <si>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</si>
  <si>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</si>
  <si>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</si>
  <si>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</si>
  <si>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</si>
  <si>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</si>
  <si>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</si>
  <si>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</si>
  <si>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</si>
  <si>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</si>
  <si>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</si>
  <si>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</si>
  <si>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</si>
  <si>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</si>
  <si>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</si>
  <si>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</si>
  <si>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</si>
  <si>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</si>
  <si>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</si>
  <si>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</si>
  <si>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</si>
  <si>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</si>
  <si>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</si>
  <si>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</si>
  <si>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</si>
  <si>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</si>
  <si>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</si>
  <si>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</si>
  <si>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</si>
  <si>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</si>
  <si>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</si>
  <si>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</si>
  <si>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</si>
  <si>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</si>
  <si>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</si>
  <si>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</si>
  <si>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</si>
  <si>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</si>
  <si>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</si>
  <si>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</si>
  <si>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</si>
  <si>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</si>
  <si>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</si>
  <si>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</si>
  <si>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</si>
  <si>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</si>
  <si>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</si>
  <si>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</si>
  <si>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</si>
  <si>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</si>
  <si>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</si>
  <si>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</si>
  <si>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</si>
  <si>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</si>
  <si>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</si>
  <si>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</si>
  <si>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</si>
  <si>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</si>
  <si>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</si>
  <si>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</si>
  <si>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</si>
  <si>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</si>
  <si>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</si>
  <si>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</si>
  <si>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</si>
  <si>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</si>
  <si>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</si>
  <si>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</si>
  <si>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</si>
  <si>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</si>
  <si>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</si>
  <si>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</si>
  <si>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</si>
  <si>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</si>
  <si>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</si>
  <si>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</si>
  <si>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</si>
  <si>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</si>
  <si>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</si>
  <si>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</si>
  <si>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</si>
  <si>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</si>
  <si>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</si>
  <si>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</si>
  <si>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</si>
  <si>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</si>
  <si>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</si>
  <si>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</si>
  <si>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</si>
  <si>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</si>
  <si>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</si>
  <si>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</si>
  <si>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</si>
  <si>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</si>
  <si>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</si>
  <si>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</si>
  <si>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</si>
  <si>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</si>
  <si>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</si>
  <si>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</si>
  <si>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</si>
  <si>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</si>
  <si>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</si>
  <si>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</si>
  <si>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</si>
  <si>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</si>
  <si>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</si>
  <si>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</si>
  <si>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</si>
  <si>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</si>
  <si>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</si>
  <si>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</si>
  <si>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</si>
  <si>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</si>
  <si>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</si>
  <si>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</si>
  <si>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</si>
  <si>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</si>
  <si>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</si>
  <si>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</si>
  <si>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</si>
  <si>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</si>
  <si>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</si>
  <si>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</si>
  <si>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</si>
  <si>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</si>
  <si>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</si>
  <si>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</si>
  <si>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</si>
  <si>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</si>
  <si>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</si>
  <si>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</si>
  <si>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</si>
  <si>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</si>
  <si>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</si>
  <si>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</si>
  <si>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</si>
  <si>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</si>
  <si>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</si>
  <si>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</si>
  <si>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</si>
  <si>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</si>
  <si>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</si>
  <si>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</si>
  <si>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</si>
  <si>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</si>
  <si>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</si>
  <si>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</si>
  <si>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</si>
  <si>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</si>
  <si>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</si>
  <si>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</si>
  <si>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</si>
  <si>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</si>
  <si>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</si>
  <si>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</si>
  <si>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</si>
  <si>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</si>
  <si>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</si>
  <si>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</si>
  <si>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</si>
  <si>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</si>
  <si>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</si>
  <si>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</si>
  <si>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</si>
  <si>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</si>
  <si>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</si>
  <si>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</si>
  <si>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</si>
  <si>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</si>
  <si>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</si>
  <si>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</si>
  <si>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</si>
  <si>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</si>
  <si>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</si>
  <si>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</si>
  <si>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</si>
  <si>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</si>
  <si>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</si>
  <si>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</si>
  <si>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</si>
  <si>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</si>
  <si>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</si>
  <si>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</si>
  <si>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</si>
  <si>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</si>
  <si>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</si>
  <si>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</si>
  <si>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</si>
  <si>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</si>
  <si>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</si>
  <si>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</si>
  <si>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</si>
  <si>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</si>
  <si>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</si>
  <si>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</si>
  <si>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</si>
  <si>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</si>
  <si>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</si>
  <si>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</si>
  <si>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</si>
  <si>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</si>
  <si>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</si>
  <si>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</si>
  <si>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</si>
  <si>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</si>
  <si>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</si>
  <si>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</si>
  <si>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</si>
  <si>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</si>
  <si>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</si>
  <si>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</si>
  <si>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</si>
  <si>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</si>
  <si>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</si>
  <si>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</si>
  <si>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</si>
  <si>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</si>
  <si>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</si>
  <si>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</si>
  <si>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</si>
  <si>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</si>
  <si>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</si>
  <si>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</si>
  <si>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</si>
  <si>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</si>
  <si>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</si>
  <si>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</si>
  <si>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</si>
  <si>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</si>
  <si>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</si>
  <si>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</si>
  <si>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</si>
  <si>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</si>
  <si>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</si>
  <si>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</si>
  <si>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</si>
  <si>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</si>
  <si>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</si>
  <si>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</si>
  <si>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</si>
  <si>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</si>
  <si>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</si>
  <si>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</si>
  <si>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</si>
  <si>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</si>
  <si>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</si>
  <si>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</si>
  <si>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</si>
  <si>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</si>
  <si>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</si>
  <si>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</si>
  <si>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</si>
  <si>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</si>
  <si>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</si>
  <si>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</si>
  <si>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</si>
  <si>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</si>
  <si>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</si>
  <si>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</si>
  <si>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</si>
  <si>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</si>
  <si>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</si>
  <si>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</si>
  <si>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</si>
  <si>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</si>
  <si>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</si>
  <si>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</si>
  <si>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</si>
  <si>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</si>
  <si>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</si>
  <si>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</si>
  <si>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</si>
  <si>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</si>
  <si>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</si>
  <si>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</si>
  <si>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</si>
  <si>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</si>
  <si>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</si>
  <si>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</si>
  <si>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</si>
  <si>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</si>
  <si>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</si>
  <si>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</si>
  <si>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</si>
  <si>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</si>
  <si>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</si>
  <si>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</si>
  <si>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</si>
  <si>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</si>
  <si>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</si>
  <si>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</si>
  <si>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</si>
  <si>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</si>
  <si>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</si>
  <si>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</si>
  <si>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</si>
  <si>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</si>
  <si>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</si>
  <si>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</si>
  <si>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</si>
  <si>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</si>
  <si>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</si>
  <si>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</si>
  <si>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</si>
  <si>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</si>
  <si>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</si>
  <si>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</si>
  <si>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</si>
  <si>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</si>
  <si>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</si>
  <si>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</si>
  <si>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</si>
  <si>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</si>
  <si>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</si>
  <si>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</si>
  <si>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</si>
  <si>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</si>
  <si>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</si>
  <si>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</si>
  <si>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</si>
  <si>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</si>
  <si>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</si>
  <si>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</si>
  <si>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</si>
  <si>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</si>
  <si>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</si>
  <si>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</si>
  <si>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</si>
  <si>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</si>
  <si>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</si>
  <si>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</si>
  <si>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</si>
  <si>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</si>
  <si>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</si>
  <si>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</si>
  <si>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</si>
  <si>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</si>
  <si>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</si>
  <si>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</si>
  <si>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</si>
  <si>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</si>
  <si>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</si>
  <si>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</si>
  <si>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</si>
  <si>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</si>
  <si>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</si>
  <si>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</si>
  <si>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</si>
  <si>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</si>
  <si>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</si>
  <si>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</si>
  <si>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</si>
  <si>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</si>
  <si>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</si>
  <si>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</si>
  <si>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</si>
  <si>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</si>
  <si>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</si>
  <si>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</si>
  <si>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</si>
  <si>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</si>
  <si>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</si>
  <si>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</si>
  <si>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</si>
  <si>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</si>
  <si>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</si>
  <si>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</si>
  <si>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</si>
  <si>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</si>
  <si>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</si>
  <si>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</si>
  <si>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</si>
  <si>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</si>
  <si>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</si>
  <si>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</si>
  <si>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</si>
  <si>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</si>
  <si>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</si>
  <si>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</si>
  <si>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</si>
  <si>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</si>
  <si>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</si>
  <si>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</si>
  <si>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</si>
  <si>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</si>
  <si>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</si>
  <si>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</si>
  <si>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</si>
  <si>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</si>
  <si>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</si>
  <si>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</si>
  <si>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</si>
  <si>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</si>
  <si>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</si>
  <si>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</si>
  <si>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</si>
  <si>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</si>
  <si>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</si>
  <si>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</si>
  <si>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</si>
  <si>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</si>
  <si>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</si>
  <si>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</si>
  <si>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</si>
  <si>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</si>
  <si>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</si>
  <si>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</si>
  <si>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</si>
  <si>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</si>
  <si>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</si>
  <si>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</si>
  <si>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</si>
  <si>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</si>
  <si>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</si>
  <si>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</si>
  <si>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</si>
  <si>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</si>
  <si>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</si>
  <si>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</si>
  <si>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</si>
  <si>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</si>
  <si>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</si>
  <si>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</si>
  <si>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</si>
  <si>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</si>
  <si>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</si>
  <si>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</si>
  <si>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</si>
  <si>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</si>
  <si>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</si>
  <si>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</si>
  <si>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</si>
  <si>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</si>
  <si>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</si>
  <si>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</si>
  <si>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</si>
  <si>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</si>
  <si>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</si>
  <si>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</si>
  <si>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</si>
  <si>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</si>
  <si>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</si>
  <si>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</si>
  <si>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</si>
  <si>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</si>
  <si>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</si>
  <si>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</si>
  <si>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</si>
  <si>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</si>
  <si>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</si>
  <si>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</si>
  <si>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</si>
  <si>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</si>
  <si>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</si>
  <si>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</si>
  <si>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</si>
  <si>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</si>
  <si>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</si>
  <si>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</si>
  <si>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</si>
  <si>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</si>
  <si>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</si>
  <si>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</si>
  <si>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</si>
  <si>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</si>
  <si>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</si>
  <si>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</si>
  <si>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</si>
  <si>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</si>
  <si>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</si>
  <si>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</si>
  <si>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</si>
  <si>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</si>
  <si>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</si>
  <si>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</si>
  <si>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</si>
  <si>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</si>
  <si>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</si>
  <si>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</si>
  <si>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</si>
  <si>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</si>
  <si>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</si>
  <si>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</si>
  <si>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</si>
  <si>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</si>
  <si>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</si>
  <si>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</si>
  <si>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</si>
  <si>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</si>
  <si>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</si>
  <si>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</si>
  <si>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</si>
  <si>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</si>
  <si>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</si>
  <si>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</si>
  <si>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</si>
  <si>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</si>
  <si>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</si>
  <si>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</si>
  <si>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</si>
  <si>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</si>
  <si>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</si>
  <si>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</si>
  <si>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</si>
  <si>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</si>
  <si>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</si>
  <si>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</si>
  <si>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</si>
  <si>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</si>
  <si>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</si>
  <si>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</si>
  <si>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</si>
  <si>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</si>
  <si>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</si>
  <si>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</si>
  <si>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</si>
  <si>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</si>
  <si>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</si>
  <si>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</si>
  <si>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</si>
  <si>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</si>
  <si>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</si>
  <si>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</si>
  <si>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</si>
  <si>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</si>
  <si>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</si>
  <si>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</si>
  <si>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</si>
  <si>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</si>
  <si>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</si>
  <si>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</si>
  <si>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</si>
  <si>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</si>
  <si>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</si>
  <si>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</si>
  <si>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</si>
  <si>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</si>
  <si>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</si>
  <si>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</si>
  <si>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</si>
  <si>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</si>
  <si>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</si>
  <si>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</si>
  <si>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</si>
  <si>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</si>
  <si>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</si>
  <si>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</si>
  <si>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</si>
  <si>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</si>
  <si>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</si>
  <si>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</si>
  <si>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</si>
  <si>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</si>
  <si>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</si>
  <si>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</si>
  <si>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</si>
  <si>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</si>
  <si>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</si>
  <si>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</si>
  <si>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</si>
  <si>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</si>
  <si>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</si>
  <si>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</si>
  <si>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</si>
  <si>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</si>
  <si>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</si>
  <si>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</si>
  <si>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</si>
  <si>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</si>
  <si>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</si>
  <si>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</si>
  <si>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</si>
  <si>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</si>
  <si>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</si>
  <si>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</si>
  <si>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</si>
  <si>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</si>
  <si>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</si>
  <si>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</si>
  <si>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</si>
  <si>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</si>
  <si>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</si>
  <si>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</si>
  <si>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</si>
  <si>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</si>
  <si>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</si>
  <si>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</si>
  <si>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</si>
  <si>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</si>
  <si>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</si>
  <si>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</si>
  <si>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</si>
  <si>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</si>
  <si>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</si>
  <si>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</si>
  <si>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</si>
  <si>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</si>
  <si>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</si>
  <si>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</si>
  <si>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</si>
  <si>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</si>
  <si>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</si>
  <si>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</si>
  <si>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</si>
  <si>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</si>
  <si>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</si>
  <si>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</si>
  <si>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</si>
  <si>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</si>
  <si>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</si>
  <si>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</si>
  <si>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</si>
  <si>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</si>
  <si>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</si>
  <si>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</si>
  <si>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</si>
  <si>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</si>
  <si>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</si>
  <si>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</si>
  <si>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</si>
  <si>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</si>
  <si>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</si>
  <si>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</si>
  <si>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</si>
  <si>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</si>
  <si>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</si>
  <si>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</si>
  <si>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</si>
  <si>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</si>
  <si>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</si>
  <si>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</si>
  <si>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</si>
  <si>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</si>
  <si>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</si>
  <si>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</si>
  <si>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</si>
  <si>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</si>
  <si>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</si>
  <si>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</si>
  <si>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</si>
  <si>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</si>
  <si>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</si>
  <si>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</si>
  <si>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</si>
  <si>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</si>
  <si>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</si>
  <si>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</si>
  <si>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</si>
  <si>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</si>
  <si>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</si>
  <si>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</si>
  <si>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</si>
  <si>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</si>
  <si>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</si>
  <si>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</si>
  <si>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</si>
  <si>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</si>
  <si>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</si>
  <si>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</si>
  <si>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</si>
  <si>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</si>
  <si>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</si>
  <si>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</si>
  <si>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</si>
  <si>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</si>
  <si>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</si>
  <si>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</si>
  <si>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</si>
  <si>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</si>
  <si>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</si>
  <si>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</si>
  <si>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</si>
  <si>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</si>
  <si>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</si>
  <si>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</si>
  <si>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</si>
  <si>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</si>
  <si>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</si>
  <si>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</si>
  <si>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</si>
  <si>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</si>
  <si>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</si>
  <si>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</si>
  <si>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</si>
  <si>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</si>
  <si>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</si>
  <si>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</si>
  <si>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</si>
  <si>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</si>
  <si>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</si>
  <si>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</si>
  <si>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</si>
  <si>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</si>
  <si>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</si>
  <si>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</si>
  <si>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</si>
  <si>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</si>
  <si>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</si>
  <si>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</si>
  <si>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</si>
  <si>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</si>
  <si>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</si>
  <si>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</si>
  <si>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</si>
  <si>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</si>
  <si>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</si>
  <si>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</si>
  <si>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</si>
  <si>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</si>
  <si>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</si>
  <si>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</si>
  <si>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</si>
  <si>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</si>
  <si>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</si>
  <si>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</si>
  <si>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</si>
  <si>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</si>
  <si>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</si>
  <si>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</si>
  <si>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</si>
  <si>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</si>
  <si>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</si>
  <si>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</si>
  <si>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</si>
  <si>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</si>
  <si>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</si>
  <si>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</si>
  <si>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</si>
  <si>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</si>
  <si>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</si>
  <si>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</si>
  <si>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</si>
  <si>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</si>
  <si>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</si>
  <si>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</si>
  <si>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</si>
  <si>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</si>
  <si>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</si>
  <si>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</si>
  <si>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</si>
  <si>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</si>
  <si>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</si>
  <si>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</si>
  <si>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</si>
  <si>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</si>
  <si>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</si>
  <si>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</si>
  <si>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</si>
  <si>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</si>
  <si>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</si>
  <si>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</si>
  <si>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</si>
  <si>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</si>
  <si>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</si>
  <si>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</si>
  <si>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</si>
  <si>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</si>
  <si>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</si>
  <si>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</si>
  <si>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</si>
  <si>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</si>
  <si>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</si>
  <si>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</si>
  <si>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</si>
  <si>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</si>
  <si>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</si>
  <si>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</si>
  <si>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</si>
  <si>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</si>
  <si>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</si>
  <si>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</si>
  <si>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</si>
  <si>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</si>
  <si>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</si>
  <si>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</si>
  <si>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</si>
  <si>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</si>
  <si>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</si>
  <si>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</si>
  <si>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</si>
  <si>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</si>
  <si>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</si>
  <si>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</si>
  <si>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</si>
  <si>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</si>
  <si>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</si>
  <si>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</si>
  <si>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</si>
  <si>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</si>
  <si>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</si>
  <si>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</si>
  <si>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</si>
  <si>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</si>
  <si>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</si>
  <si>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</si>
  <si>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</si>
  <si>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</si>
  <si>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</si>
  <si>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</si>
  <si>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</si>
  <si>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</si>
  <si>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</si>
  <si>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</si>
  <si>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</si>
  <si>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</si>
  <si>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</si>
  <si>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</si>
  <si>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</si>
  <si>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</si>
  <si>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</si>
  <si>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</si>
  <si>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</si>
  <si>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</si>
  <si>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</si>
  <si>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</si>
  <si>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</si>
  <si>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</si>
  <si>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</si>
  <si>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</si>
  <si>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</si>
  <si>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</si>
  <si>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</si>
  <si>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</si>
  <si>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</si>
  <si>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</si>
  <si>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</si>
  <si>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</si>
  <si>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</si>
  <si>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</si>
  <si>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</si>
  <si>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</si>
  <si>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</si>
  <si>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</si>
  <si>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</si>
  <si>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</si>
  <si>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</si>
  <si>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</si>
  <si>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</si>
  <si>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</si>
  <si>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</si>
  <si>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</si>
  <si>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</si>
  <si>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</si>
  <si>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</si>
  <si>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</si>
  <si>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</si>
  <si>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</si>
  <si>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</si>
  <si>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</si>
  <si>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</si>
  <si>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</si>
  <si>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</si>
  <si>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</si>
  <si>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</si>
  <si>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</si>
  <si>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</si>
  <si>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</si>
  <si>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</si>
  <si>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</si>
  <si>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</si>
  <si>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</si>
  <si>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</si>
  <si>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</si>
  <si>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</si>
  <si>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</si>
  <si>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</si>
  <si>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</si>
  <si>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</si>
  <si>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</si>
  <si>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</si>
  <si>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</si>
  <si>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</si>
  <si>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</si>
  <si>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</si>
  <si>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</si>
  <si>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</si>
  <si>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</si>
  <si>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</si>
  <si>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</si>
  <si>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</si>
  <si>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</si>
  <si>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</si>
  <si>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</si>
  <si>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</si>
  <si>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</si>
  <si>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</si>
  <si>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</si>
  <si>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</si>
  <si>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</si>
  <si>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</si>
  <si>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</si>
  <si>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</si>
  <si>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</si>
  <si>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</si>
  <si>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</si>
  <si>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</si>
  <si>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</si>
  <si>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</si>
  <si>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</si>
  <si>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</si>
  <si>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</si>
  <si>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</si>
  <si>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</si>
  <si>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</si>
  <si>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</si>
  <si>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</si>
  <si>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</si>
  <si>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</si>
  <si>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</si>
  <si>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</si>
  <si>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</si>
  <si>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</si>
  <si>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</si>
  <si>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</si>
  <si>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</si>
  <si>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</si>
  <si>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</si>
  <si>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</si>
  <si>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</si>
  <si>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</si>
  <si>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</si>
  <si>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</si>
  <si>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</si>
  <si>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</si>
  <si>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</si>
  <si>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</si>
  <si>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</si>
  <si>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</si>
  <si>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</si>
  <si>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</si>
  <si>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</si>
  <si>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</si>
  <si>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</si>
  <si>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</si>
  <si>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</si>
  <si>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</si>
  <si>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</si>
  <si>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</si>
  <si>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</si>
  <si>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</si>
  <si>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</si>
  <si>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</si>
  <si>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</si>
  <si>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</si>
  <si>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</si>
  <si>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</si>
  <si>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</si>
  <si>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</si>
  <si>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</si>
  <si>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</si>
  <si>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</si>
  <si>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</si>
  <si>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</si>
  <si>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</si>
  <si>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</si>
  <si>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</si>
  <si>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</si>
  <si>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</si>
  <si>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</si>
  <si>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</si>
  <si>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</si>
  <si>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</si>
  <si>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</si>
  <si>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</si>
  <si>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</si>
  <si>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</si>
  <si>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</si>
  <si>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</si>
  <si>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</si>
  <si>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</si>
  <si>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</si>
  <si>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</si>
  <si>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</si>
  <si>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</si>
  <si>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</si>
  <si>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</si>
  <si>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</si>
  <si>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</si>
  <si>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</si>
  <si>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</si>
  <si>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</si>
  <si>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</si>
  <si>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</si>
  <si>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</si>
  <si>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</si>
  <si>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</si>
  <si>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</si>
  <si>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</si>
  <si>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</si>
  <si>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</si>
  <si>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</si>
  <si>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</si>
  <si>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</si>
  <si>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</si>
  <si>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</si>
  <si>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</si>
  <si>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</si>
  <si>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</si>
  <si>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</si>
  <si>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</si>
  <si>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</si>
  <si>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</si>
  <si>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</si>
  <si>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</si>
  <si>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</si>
  <si>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</si>
  <si>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</si>
  <si>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</si>
  <si>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</si>
  <si>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</si>
  <si>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</si>
  <si>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</si>
  <si>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</si>
  <si>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</si>
  <si>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</si>
  <si>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</si>
  <si>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</si>
  <si>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</si>
  <si>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</si>
  <si>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</si>
  <si>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</si>
  <si>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</si>
  <si>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</si>
  <si>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</si>
  <si>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</si>
  <si>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</si>
  <si>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</si>
  <si>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</si>
  <si>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</si>
  <si>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</si>
  <si>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</si>
  <si>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</si>
  <si>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</si>
  <si>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</si>
  <si>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</si>
  <si>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</si>
  <si>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</si>
  <si>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</si>
  <si>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</si>
  <si>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</si>
  <si>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</si>
  <si>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</si>
  <si>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</si>
  <si>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</si>
  <si>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</si>
  <si>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</si>
  <si>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</si>
  <si>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</si>
  <si>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</si>
  <si>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</si>
  <si>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</si>
  <si>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</si>
  <si>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</si>
  <si>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</si>
  <si>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</si>
  <si>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</si>
  <si>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</si>
  <si>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</si>
  <si>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</si>
  <si>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</si>
  <si>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</si>
  <si>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</si>
  <si>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</si>
  <si>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</si>
  <si>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</si>
  <si>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</si>
  <si>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</si>
  <si>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</si>
  <si>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</si>
  <si>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</si>
  <si>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</si>
  <si>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</si>
  <si>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</si>
  <si>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</si>
  <si>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</si>
  <si>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</si>
  <si>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</si>
  <si>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</si>
  <si>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</si>
  <si>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</si>
  <si>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</si>
  <si>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</si>
  <si>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</si>
  <si>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</si>
  <si>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</si>
  <si>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</si>
  <si>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</si>
  <si>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</si>
  <si>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</si>
  <si>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</si>
  <si>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</si>
  <si>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</si>
  <si>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</si>
  <si>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</si>
  <si>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</si>
  <si>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</si>
  <si>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</si>
  <si>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</si>
  <si>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</si>
  <si>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</si>
  <si>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</si>
  <si>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</si>
  <si>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</si>
  <si>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</si>
  <si>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</si>
  <si>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</si>
  <si>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</si>
  <si>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</si>
  <si>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</si>
  <si>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</si>
  <si>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</si>
  <si>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</si>
  <si>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</si>
  <si>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</si>
  <si>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</si>
  <si>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</si>
  <si>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</si>
  <si>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</si>
  <si>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</si>
  <si>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</si>
  <si>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</si>
  <si>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</si>
  <si>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</si>
  <si>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</si>
  <si>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</si>
  <si>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</si>
  <si>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</si>
  <si>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</si>
  <si>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</si>
  <si>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</si>
  <si>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</si>
  <si>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</si>
  <si>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</si>
  <si>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</si>
  <si>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</si>
  <si>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</si>
  <si>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</si>
  <si>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</si>
  <si>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</si>
  <si>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</si>
  <si>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</si>
  <si>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</si>
  <si>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</si>
  <si>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</si>
  <si>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</si>
  <si>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</si>
  <si>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</si>
  <si>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</si>
  <si>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</si>
  <si>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</si>
  <si>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</si>
  <si>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</si>
  <si>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</si>
  <si>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</si>
  <si>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</si>
  <si>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</si>
  <si>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</si>
  <si>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</si>
  <si>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</si>
  <si>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</si>
  <si>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</si>
  <si>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</si>
  <si>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</si>
  <si>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</si>
  <si>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</si>
  <si>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</si>
  <si>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</si>
  <si>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</si>
  <si>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</si>
  <si>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</si>
  <si>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</si>
  <si>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</si>
  <si>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</si>
  <si>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</si>
  <si>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</si>
  <si>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</si>
  <si>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</si>
  <si>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</si>
  <si>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</si>
  <si>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</si>
  <si>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</si>
  <si>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</si>
  <si>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</si>
  <si>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</si>
  <si>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</si>
  <si>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</si>
  <si>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</si>
  <si>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</si>
  <si>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</si>
  <si>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</si>
  <si>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</si>
  <si>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</si>
  <si>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</si>
  <si>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</si>
  <si>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</si>
  <si>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</si>
  <si>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</si>
  <si>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</si>
  <si>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</si>
  <si>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</si>
  <si>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</si>
  <si>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</si>
  <si>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</si>
  <si>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</si>
  <si>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</si>
  <si>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</si>
  <si>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</si>
  <si>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</si>
  <si>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</si>
  <si>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</si>
  <si>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</si>
  <si>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</si>
  <si>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</si>
  <si>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</si>
  <si>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</si>
  <si>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</si>
  <si>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</si>
  <si>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</si>
  <si>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</si>
  <si>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</si>
  <si>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</si>
  <si>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</si>
  <si>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</si>
  <si>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</si>
  <si>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</si>
  <si>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</si>
  <si>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</si>
  <si>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</si>
  <si>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</si>
  <si>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</si>
  <si>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</si>
  <si>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</si>
  <si>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</si>
  <si>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</si>
  <si>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</si>
  <si>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</si>
  <si>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</si>
  <si>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</si>
  <si>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</si>
  <si>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</si>
  <si>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</si>
  <si>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</si>
  <si>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</si>
  <si>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</si>
  <si>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</si>
  <si>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</si>
  <si>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</si>
  <si>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</si>
  <si>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</si>
  <si>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</si>
  <si>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</si>
  <si>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</si>
  <si>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</si>
  <si>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</si>
  <si>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</si>
  <si>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</si>
  <si>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</si>
  <si>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</si>
  <si>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</si>
  <si>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</si>
  <si>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</si>
  <si>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</si>
  <si>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</si>
  <si>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</si>
  <si>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</si>
  <si>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</si>
  <si>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</si>
  <si>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</si>
  <si>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</si>
  <si>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</si>
  <si>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</si>
  <si>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</si>
  <si>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</si>
  <si>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</si>
  <si>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</si>
  <si>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</si>
  <si>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</si>
  <si>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</si>
  <si>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</si>
  <si>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</si>
  <si>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</si>
  <si>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</si>
  <si>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</si>
  <si>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</si>
  <si>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</si>
  <si>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</si>
  <si>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</si>
  <si>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</si>
  <si>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</si>
  <si>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</si>
  <si>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</si>
  <si>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</si>
  <si>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</si>
  <si>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</si>
  <si>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</si>
  <si>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</si>
  <si>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</si>
  <si>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</si>
  <si>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</si>
  <si>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</si>
  <si>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</si>
  <si>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</si>
  <si>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</si>
  <si>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</si>
  <si>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</si>
  <si>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</si>
  <si>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</si>
  <si>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</si>
  <si>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</si>
  <si>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</si>
  <si>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</si>
  <si>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</si>
  <si>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</si>
  <si>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</si>
  <si>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</si>
  <si>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</si>
  <si>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</si>
  <si>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</si>
  <si>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</si>
  <si>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</si>
  <si>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</si>
  <si>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</si>
  <si>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</si>
  <si>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</si>
  <si>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</si>
  <si>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</si>
  <si>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</si>
  <si>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</si>
  <si>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</si>
  <si>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</si>
  <si>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</si>
  <si>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</si>
  <si>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</si>
  <si>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</si>
  <si>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</si>
  <si>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</si>
  <si>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</si>
  <si>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</si>
  <si>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</si>
  <si>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</si>
  <si>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</si>
  <si>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</si>
  <si>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</si>
  <si>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</si>
  <si>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</si>
  <si>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</si>
  <si>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</si>
  <si>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</si>
  <si>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</si>
  <si>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</si>
  <si>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</si>
  <si>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</si>
  <si>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</si>
  <si>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</si>
  <si>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</si>
  <si>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</si>
  <si>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</si>
  <si>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</si>
  <si>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</si>
  <si>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</si>
  <si>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</si>
  <si>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</si>
  <si>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</si>
  <si>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</si>
  <si>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</si>
  <si>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</si>
  <si>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</si>
  <si>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</si>
  <si>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</si>
  <si>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</si>
  <si>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</si>
  <si>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</si>
  <si>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</si>
  <si>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</si>
  <si>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</si>
  <si>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</si>
  <si>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</si>
  <si>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</si>
  <si>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</si>
  <si>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</si>
  <si>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</si>
  <si>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</si>
  <si>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</si>
  <si>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</si>
  <si>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</si>
  <si>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</si>
  <si>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</si>
  <si>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</si>
  <si>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</si>
  <si>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</si>
  <si>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</si>
  <si>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</si>
  <si>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</si>
  <si>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</si>
  <si>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</si>
  <si>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</si>
  <si>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</si>
  <si>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</si>
  <si>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</si>
  <si>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</si>
  <si>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</si>
  <si>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</si>
  <si>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</si>
  <si>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</si>
  <si>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</si>
  <si>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</si>
  <si>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</si>
  <si>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</si>
  <si>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</si>
  <si>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</si>
  <si>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</si>
  <si>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</si>
  <si>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</si>
  <si>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</si>
  <si>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</si>
  <si>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</si>
  <si>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</si>
  <si>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</si>
  <si>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</si>
  <si>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</si>
  <si>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</si>
  <si>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</si>
  <si>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</si>
  <si>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</si>
  <si>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</si>
  <si>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</si>
  <si>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</si>
  <si>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</si>
  <si>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</si>
  <si>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</si>
  <si>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</si>
  <si>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</si>
  <si>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</si>
  <si>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</si>
  <si>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</si>
  <si>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</si>
  <si>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</si>
  <si>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</si>
  <si>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</si>
  <si>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</si>
  <si>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</si>
  <si>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</si>
  <si>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</si>
  <si>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</si>
  <si>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</si>
  <si>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</si>
  <si>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</si>
  <si>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</si>
  <si>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</si>
  <si>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</si>
  <si>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</si>
  <si>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</si>
  <si>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</si>
  <si>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</si>
  <si>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</si>
  <si>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</si>
  <si>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</si>
  <si>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</si>
  <si>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</si>
  <si>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</si>
  <si>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</si>
  <si>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</si>
  <si>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</si>
  <si>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</si>
  <si>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</si>
  <si>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</si>
  <si>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</si>
  <si>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</si>
  <si>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</si>
  <si>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</si>
  <si>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</si>
  <si>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</si>
  <si>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</si>
  <si>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</si>
  <si>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</si>
  <si>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</si>
  <si>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</si>
  <si>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</si>
  <si>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</si>
  <si>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</si>
  <si>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</si>
  <si>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</si>
  <si>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</si>
  <si>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</si>
  <si>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</si>
  <si>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</si>
  <si>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</si>
  <si>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</si>
  <si>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</si>
  <si>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</si>
  <si>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</si>
  <si>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</si>
  <si>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</si>
  <si>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</si>
  <si>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</si>
  <si>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</si>
  <si>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</si>
  <si>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</si>
  <si>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</si>
  <si>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</si>
  <si>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</si>
  <si>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</si>
  <si>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</si>
  <si>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</si>
  <si>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</si>
  <si>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</si>
  <si>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</si>
  <si>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</si>
  <si>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</si>
  <si>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</si>
  <si>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</si>
  <si>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</si>
  <si>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</si>
  <si>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</si>
  <si>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</si>
  <si>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</si>
  <si>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</si>
  <si>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</si>
  <si>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</si>
  <si>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</si>
  <si>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</si>
  <si>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</si>
  <si>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</si>
  <si>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</si>
  <si>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</si>
  <si>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</si>
  <si>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</si>
  <si>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</si>
  <si>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</si>
  <si>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</si>
  <si>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</si>
  <si>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</si>
  <si>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</si>
  <si>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</si>
  <si>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</si>
  <si>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</si>
  <si>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</si>
  <si>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</si>
  <si>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</si>
  <si>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</si>
  <si>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</si>
  <si>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</si>
  <si>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</si>
  <si>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</si>
  <si>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</si>
  <si>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</si>
  <si>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</si>
  <si>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</si>
  <si>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</si>
  <si>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</si>
  <si>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</si>
  <si>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</si>
  <si>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</si>
  <si>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</si>
  <si>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</si>
  <si>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</si>
  <si>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</si>
  <si>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</si>
  <si>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</si>
  <si>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</si>
  <si>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</si>
  <si>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</si>
  <si>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</si>
  <si>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</si>
  <si>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</si>
  <si>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</si>
  <si>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</si>
  <si>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</si>
  <si>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</si>
  <si>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</si>
  <si>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</si>
  <si>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</si>
  <si>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</si>
  <si>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</si>
  <si>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</si>
  <si>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</si>
  <si>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</si>
  <si>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</si>
  <si>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</si>
  <si>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</si>
  <si>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</si>
  <si>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</si>
  <si>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</si>
  <si>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</si>
  <si>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</si>
  <si>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</si>
  <si>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</si>
  <si>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</si>
  <si>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</si>
  <si>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</si>
  <si>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</si>
  <si>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</si>
  <si>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</si>
  <si>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</si>
  <si>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</si>
  <si>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</si>
  <si>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</si>
  <si>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</si>
  <si>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</si>
  <si>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</si>
  <si>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</si>
  <si>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</si>
  <si>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</si>
  <si>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</si>
  <si>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</si>
  <si>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</si>
  <si>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</si>
  <si>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</si>
  <si>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</si>
  <si>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</si>
  <si>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</si>
  <si>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</si>
  <si>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</si>
  <si>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</si>
  <si>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</si>
  <si>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</si>
  <si>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</si>
  <si>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</si>
  <si>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</si>
  <si>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</si>
  <si>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</si>
  <si>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</si>
  <si>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</si>
  <si>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</si>
  <si>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</si>
  <si>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</si>
  <si>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</si>
  <si>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</si>
  <si>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</si>
  <si>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</si>
  <si>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</si>
  <si>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</si>
  <si>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</si>
  <si>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</si>
  <si>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</si>
  <si>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</si>
  <si>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</si>
  <si>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</si>
  <si>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</si>
  <si>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</si>
  <si>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</si>
  <si>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</si>
  <si>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</si>
  <si>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</si>
  <si>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</si>
  <si>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</si>
  <si>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</si>
  <si>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</si>
  <si>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</si>
  <si>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</si>
  <si>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</si>
  <si>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</si>
  <si>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</si>
  <si>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</si>
  <si>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</si>
  <si>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</si>
  <si>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</si>
  <si>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</si>
  <si>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</si>
  <si>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</si>
  <si>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</si>
  <si>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</si>
  <si>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</si>
  <si>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</si>
  <si>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</si>
  <si>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</si>
  <si>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</si>
  <si>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</si>
  <si>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</si>
  <si>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</si>
  <si>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</si>
  <si>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</si>
  <si>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</si>
  <si>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</si>
  <si>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</si>
  <si>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</si>
  <si>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</si>
  <si>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</si>
  <si>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</si>
  <si>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</si>
  <si>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</si>
  <si>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</si>
  <si>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</si>
  <si>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</si>
  <si>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</si>
  <si>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</si>
  <si>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</si>
  <si>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</si>
  <si>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</si>
  <si>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</si>
  <si>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</si>
  <si>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</si>
  <si>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</si>
  <si>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</si>
  <si>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</si>
  <si>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</si>
  <si>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</si>
  <si>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</si>
  <si>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</si>
  <si>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</si>
  <si>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</si>
  <si>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</si>
  <si>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</si>
  <si>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</si>
  <si>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</si>
  <si>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</si>
  <si>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</si>
  <si>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</si>
  <si>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</si>
  <si>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</si>
  <si>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</si>
  <si>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</si>
  <si>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</si>
  <si>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</si>
  <si>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</si>
  <si>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</si>
  <si>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</si>
  <si>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</si>
  <si>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</si>
  <si>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</si>
  <si>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</si>
  <si>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</si>
  <si>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</si>
  <si>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</si>
  <si>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</si>
  <si>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</si>
  <si>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</si>
  <si>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</si>
  <si>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</si>
  <si>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</si>
  <si>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</si>
  <si>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</si>
  <si>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</si>
  <si>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</si>
  <si>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</si>
  <si>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</si>
  <si>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</si>
  <si>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</si>
  <si>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</si>
  <si>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</si>
  <si>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</si>
  <si>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</si>
  <si>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</si>
  <si>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</si>
  <si>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</si>
  <si>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</si>
  <si>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</si>
  <si>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</si>
  <si>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</si>
  <si>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</si>
  <si>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</si>
  <si>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</si>
  <si>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</si>
  <si>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</si>
  <si>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</si>
  <si>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</si>
  <si>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</si>
  <si>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</si>
  <si>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</si>
  <si>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</si>
  <si>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</si>
  <si>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</si>
  <si>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</si>
  <si>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</si>
  <si>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</si>
  <si>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</si>
  <si>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</si>
  <si>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</si>
  <si>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</si>
  <si>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</si>
  <si>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</si>
  <si>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</si>
  <si>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</si>
  <si>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</si>
  <si>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</si>
  <si>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</si>
  <si>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</si>
  <si>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</si>
  <si>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</si>
  <si>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</si>
  <si>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</si>
  <si>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</si>
  <si>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</si>
  <si>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</si>
  <si>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</si>
  <si>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</si>
  <si>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</si>
  <si>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</si>
  <si>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</si>
  <si>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</si>
  <si>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</si>
  <si>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</si>
  <si>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</si>
  <si>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</si>
  <si>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</si>
  <si>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</si>
  <si>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</si>
  <si>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</si>
  <si>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</si>
  <si>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</si>
  <si>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</si>
  <si>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</si>
  <si>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</si>
  <si>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</si>
  <si>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</si>
  <si>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</si>
  <si>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</si>
  <si>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</si>
  <si>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</si>
  <si>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</si>
  <si>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</si>
  <si>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</si>
  <si>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</si>
  <si>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</si>
  <si>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</si>
  <si>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</si>
  <si>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</si>
  <si>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</si>
  <si>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</si>
  <si>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</si>
  <si>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</si>
  <si>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</si>
  <si>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</si>
  <si>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</si>
  <si>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</si>
  <si>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</si>
  <si>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</si>
  <si>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</si>
  <si>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</si>
  <si>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</si>
  <si>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</si>
  <si>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</si>
  <si>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</si>
  <si>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</si>
  <si>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</si>
  <si>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</si>
  <si>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</si>
  <si>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</si>
  <si>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</si>
  <si>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</si>
  <si>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</si>
  <si>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</si>
  <si>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</si>
  <si>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</si>
  <si>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</si>
  <si>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</si>
  <si>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</si>
  <si>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</si>
  <si>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</si>
  <si>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</si>
  <si>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</si>
  <si>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</si>
  <si>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</si>
  <si>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</si>
  <si>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</si>
  <si>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</si>
  <si>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</si>
  <si>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</si>
  <si>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</si>
  <si>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</si>
  <si>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</si>
  <si>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</si>
  <si>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</si>
  <si>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</si>
  <si>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</si>
  <si>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</si>
  <si>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</si>
  <si>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</si>
  <si>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</si>
  <si>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</si>
  <si>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</si>
  <si>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</si>
  <si>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</si>
  <si>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</si>
  <si>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</si>
  <si>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</si>
  <si>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</si>
  <si>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</si>
  <si>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</si>
  <si>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</si>
  <si>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</si>
  <si>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</si>
  <si>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</si>
  <si>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</si>
  <si>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</si>
  <si>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</si>
  <si>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</si>
  <si>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</si>
  <si>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</si>
  <si>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</si>
  <si>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</si>
  <si>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</si>
  <si>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</si>
  <si>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</si>
  <si>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</si>
  <si>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</si>
  <si>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</si>
  <si>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</si>
  <si>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</si>
  <si>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</si>
  <si>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</si>
  <si>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</si>
  <si>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</si>
  <si>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</si>
  <si>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</si>
  <si>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</si>
  <si>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</si>
  <si>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</si>
  <si>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</si>
  <si>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</si>
  <si>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</si>
  <si>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</si>
  <si>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</si>
  <si>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</si>
  <si>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</si>
  <si>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</si>
  <si>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</si>
  <si>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</si>
  <si>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</si>
  <si>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</si>
  <si>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</si>
  <si>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</si>
  <si>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</si>
  <si>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</si>
  <si>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</si>
  <si>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</si>
  <si>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</si>
  <si>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</si>
  <si>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</si>
  <si>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</si>
  <si>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</si>
  <si>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</si>
  <si>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</si>
  <si>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</si>
  <si>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</si>
  <si>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</si>
  <si>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</si>
  <si>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</si>
  <si>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</si>
  <si>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</si>
  <si>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</si>
  <si>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</si>
  <si>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</si>
  <si>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</si>
  <si>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</si>
  <si>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</si>
  <si>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</si>
  <si>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</si>
  <si>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</si>
  <si>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</si>
  <si>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</si>
  <si>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</si>
  <si>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</si>
  <si>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</si>
  <si>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</si>
  <si>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</si>
  <si>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</si>
  <si>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</si>
  <si>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</si>
  <si>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</si>
  <si>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</si>
  <si>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</si>
  <si>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</si>
  <si>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</si>
  <si>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</si>
  <si>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</si>
  <si>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</si>
  <si>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</si>
  <si>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</si>
  <si>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</si>
  <si>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</si>
  <si>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</si>
  <si>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</si>
  <si>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</si>
  <si>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</si>
  <si>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</si>
  <si>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</si>
  <si>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</si>
  <si>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</si>
  <si>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</si>
  <si>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</si>
  <si>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</si>
  <si>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</si>
  <si>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</si>
  <si>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</si>
  <si>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</si>
  <si>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</si>
  <si>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</si>
  <si>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</si>
  <si>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</si>
  <si>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</si>
  <si>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</si>
  <si>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</si>
  <si>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</si>
  <si>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</si>
  <si>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</si>
  <si>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</si>
  <si>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</si>
  <si>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</si>
  <si>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</si>
  <si>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</si>
  <si>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</si>
  <si>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</si>
  <si>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</si>
  <si>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</si>
  <si>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</si>
  <si>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</si>
  <si>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</si>
  <si>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</si>
  <si>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</si>
  <si>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</si>
  <si>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</si>
  <si>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</si>
  <si>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</si>
  <si>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</si>
  <si>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</si>
  <si>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</si>
  <si>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</si>
  <si>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</si>
  <si>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</si>
  <si>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</si>
  <si>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</si>
  <si>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</si>
  <si>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</si>
  <si>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</si>
  <si>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</si>
  <si>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</si>
  <si>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</si>
  <si>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</si>
  <si>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</si>
  <si>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</si>
  <si>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</si>
  <si>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</si>
  <si>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</si>
  <si>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</si>
  <si>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</si>
  <si>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</si>
  <si>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</si>
  <si>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</si>
  <si>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</si>
  <si>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</si>
  <si>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</si>
  <si>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</si>
  <si>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</si>
  <si>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</si>
  <si>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</si>
  <si>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</si>
  <si>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</si>
  <si>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</si>
  <si>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</si>
  <si>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</si>
  <si>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</si>
  <si>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</si>
  <si>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</si>
  <si>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</si>
  <si>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</si>
  <si>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</si>
  <si>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</si>
  <si>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</si>
  <si>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</si>
  <si>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</si>
  <si>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</si>
  <si>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</si>
  <si>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</si>
  <si>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</si>
  <si>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</si>
  <si>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</si>
  <si>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</si>
  <si>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</si>
  <si>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</si>
  <si>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</si>
  <si>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</si>
  <si>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</si>
  <si>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</si>
  <si>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</si>
  <si>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</si>
  <si>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</si>
  <si>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</si>
  <si>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</si>
  <si>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</si>
  <si>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</si>
  <si>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</si>
  <si>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</si>
  <si>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</si>
  <si>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</si>
  <si>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</si>
  <si>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</si>
  <si>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</si>
  <si>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</si>
  <si>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</si>
  <si>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</si>
  <si>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</si>
  <si>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</si>
  <si>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</si>
  <si>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</si>
  <si>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</si>
  <si>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</si>
  <si>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</si>
  <si>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</si>
  <si>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</si>
  <si>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</si>
  <si>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</si>
  <si>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</si>
  <si>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</si>
  <si>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</si>
  <si>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</si>
  <si>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</si>
  <si>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</si>
  <si>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</si>
  <si>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</si>
  <si>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</si>
  <si>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</si>
  <si>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</si>
  <si>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</si>
  <si>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</si>
  <si>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</si>
  <si>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</si>
  <si>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</si>
  <si>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</si>
  <si>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</si>
  <si>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</si>
  <si>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</si>
  <si>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</si>
  <si>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</si>
  <si>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</si>
  <si>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</si>
  <si>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</si>
  <si>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</si>
  <si>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</si>
  <si>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</si>
  <si>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</si>
  <si>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</si>
  <si>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</si>
  <si>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</si>
  <si>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</si>
  <si>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</si>
  <si>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</si>
  <si>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</si>
  <si>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</si>
  <si>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</si>
  <si>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</si>
  <si>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</si>
  <si>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</si>
  <si>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</si>
  <si>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</si>
  <si>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</si>
  <si>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</si>
  <si>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</si>
  <si>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</si>
  <si>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</si>
  <si>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</si>
  <si>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</si>
  <si>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</si>
  <si>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</si>
  <si>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</si>
  <si>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</si>
  <si>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</si>
  <si>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</si>
  <si>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</si>
  <si>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</si>
  <si>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</si>
  <si>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</si>
  <si>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</si>
  <si>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</si>
  <si>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</si>
  <si>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</si>
  <si>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</si>
  <si>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</si>
  <si>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</si>
  <si>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</si>
  <si>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</si>
  <si>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</si>
  <si>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</si>
  <si>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</si>
  <si>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</si>
  <si>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</si>
  <si>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</si>
  <si>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</si>
  <si>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</si>
  <si>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</si>
  <si>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</si>
  <si>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</si>
  <si>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</si>
  <si>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</si>
  <si>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</si>
  <si>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</si>
  <si>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</si>
  <si>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</si>
  <si>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</si>
  <si>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</si>
  <si>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</si>
  <si>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</si>
  <si>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</si>
  <si>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</si>
  <si>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</si>
  <si>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</si>
  <si>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</si>
  <si>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</si>
  <si>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</si>
  <si>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</si>
  <si>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</si>
  <si>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</si>
  <si>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</si>
  <si>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</si>
  <si>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</si>
  <si>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</si>
  <si>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</si>
  <si>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</si>
  <si>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</si>
  <si>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</si>
  <si>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</si>
  <si>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</si>
  <si>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</si>
  <si>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</si>
  <si>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</si>
  <si>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</si>
  <si>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</si>
  <si>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</si>
  <si>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</si>
  <si>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</si>
  <si>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</si>
  <si>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</si>
  <si>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</si>
  <si>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</si>
  <si>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</si>
  <si>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</si>
  <si>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</si>
  <si>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</si>
  <si>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</si>
  <si>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</si>
  <si>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</si>
  <si>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</si>
  <si>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</si>
  <si>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</si>
  <si>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</si>
  <si>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</si>
  <si>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</si>
  <si>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</si>
  <si>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</si>
  <si>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</si>
  <si>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</si>
  <si>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</si>
  <si>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</si>
  <si>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</si>
  <si>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</si>
  <si>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</si>
  <si>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</si>
  <si>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</si>
  <si>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</si>
  <si>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</si>
  <si>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</si>
  <si>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</si>
  <si>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</si>
  <si>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</si>
  <si>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</si>
  <si>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</si>
  <si>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</si>
  <si>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</si>
  <si>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</si>
  <si>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</si>
  <si>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</si>
  <si>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</si>
  <si>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</si>
  <si>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</si>
  <si>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</si>
  <si>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</si>
  <si>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</si>
  <si>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</si>
  <si>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</si>
  <si>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</si>
  <si>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</si>
  <si>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</si>
  <si>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</si>
  <si>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</si>
  <si>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</si>
  <si>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</si>
  <si>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</si>
  <si>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</si>
  <si>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</si>
  <si>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</si>
  <si>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</si>
  <si>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</si>
  <si>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</si>
  <si>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</si>
  <si>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</si>
  <si>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</si>
  <si>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</si>
  <si>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</si>
  <si>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</si>
  <si>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</si>
  <si>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</si>
  <si>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</si>
  <si>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</si>
  <si>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</si>
  <si>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</si>
  <si>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</si>
  <si>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</si>
  <si>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</si>
  <si>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</si>
  <si>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</si>
  <si>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</si>
  <si>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</si>
  <si>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</si>
  <si>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</si>
  <si>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</si>
  <si>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</si>
  <si>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</si>
  <si>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</si>
  <si>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</si>
  <si>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</si>
  <si>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</si>
  <si>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</si>
  <si>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</si>
  <si>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</si>
  <si>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</si>
  <si>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</si>
  <si>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</si>
  <si>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</si>
  <si>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</si>
  <si>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</si>
  <si>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</si>
  <si>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</si>
  <si>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</si>
  <si>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</si>
  <si>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</si>
  <si>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</si>
  <si>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</si>
  <si>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</si>
  <si>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</si>
  <si>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</si>
  <si>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</si>
  <si>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</si>
  <si>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</si>
  <si>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</si>
  <si>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</si>
  <si>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</si>
  <si>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</si>
  <si>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</si>
  <si>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</si>
  <si>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</si>
  <si>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</si>
  <si>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</si>
  <si>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</si>
  <si>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</si>
  <si>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</si>
  <si>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</si>
  <si>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</si>
  <si>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</si>
  <si>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</si>
  <si>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</si>
  <si>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</si>
  <si>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</si>
  <si>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</si>
  <si>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</si>
  <si>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</si>
  <si>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</si>
  <si>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</si>
  <si>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</si>
  <si>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</si>
  <si>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</si>
  <si>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</si>
  <si>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</si>
  <si>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</si>
  <si>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</si>
  <si>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</si>
  <si>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</si>
  <si>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</si>
  <si>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</si>
  <si>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</si>
  <si>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</si>
  <si>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</si>
  <si>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</si>
  <si>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</si>
  <si>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</si>
  <si>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</si>
  <si>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</si>
  <si>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</si>
  <si>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</si>
  <si>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</si>
  <si>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</si>
  <si>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</si>
  <si>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</si>
  <si>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</si>
  <si>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</si>
  <si>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</si>
  <si>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</si>
  <si>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</si>
  <si>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</si>
  <si>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</si>
  <si>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</si>
  <si>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</si>
  <si>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</si>
  <si>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</si>
  <si>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</si>
  <si>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</si>
  <si>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</si>
  <si>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</si>
  <si>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</si>
  <si>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</si>
  <si>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</si>
  <si>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</si>
  <si>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</si>
  <si>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</si>
  <si>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</si>
  <si>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</si>
  <si>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</si>
  <si>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</si>
  <si>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</si>
  <si>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</si>
  <si>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</si>
  <si>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</si>
  <si>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</si>
  <si>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</si>
  <si>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</si>
  <si>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</si>
  <si>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</si>
  <si>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</si>
  <si>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</si>
  <si>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</si>
  <si>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</si>
  <si>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</si>
  <si>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</si>
  <si>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</si>
  <si>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</si>
  <si>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</si>
  <si>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</si>
  <si>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</si>
  <si>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</si>
  <si>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</si>
  <si>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</si>
  <si>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</si>
  <si>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</si>
  <si>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</si>
  <si>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</si>
  <si>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</si>
  <si>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</si>
  <si>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</si>
  <si>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</si>
  <si>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</si>
  <si>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</si>
  <si>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</si>
  <si>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</si>
  <si>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</si>
  <si>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</si>
  <si>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</si>
  <si>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</si>
  <si>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</si>
  <si>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</si>
  <si>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</si>
  <si>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</si>
  <si>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</si>
  <si>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</si>
  <si>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</si>
  <si>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</si>
  <si>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</si>
  <si>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</si>
  <si>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</si>
  <si>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</si>
  <si>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</si>
  <si>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</si>
  <si>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</si>
  <si>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</si>
  <si>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</si>
  <si>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</si>
  <si>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</si>
  <si>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</si>
  <si>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</si>
  <si>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</si>
  <si>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</si>
  <si>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</si>
  <si>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</si>
  <si>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</si>
  <si>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</si>
  <si>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</si>
  <si>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</si>
  <si>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</si>
  <si>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</si>
  <si>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</si>
  <si>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</si>
  <si>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</si>
  <si>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</si>
  <si>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</si>
  <si>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</si>
  <si>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</si>
  <si>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</si>
  <si>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</si>
  <si>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</si>
  <si>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</si>
  <si>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</si>
  <si>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</si>
  <si>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</si>
  <si>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</si>
  <si>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</si>
  <si>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</si>
  <si>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</si>
  <si>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</si>
  <si>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</si>
  <si>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</si>
  <si>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</si>
  <si>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</si>
  <si>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</si>
  <si>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</si>
  <si>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</si>
  <si>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</si>
  <si>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</si>
  <si>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</si>
  <si>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</si>
  <si>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</si>
  <si>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</si>
  <si>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</si>
  <si>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</si>
  <si>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</si>
  <si>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</si>
  <si>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</si>
  <si>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</si>
  <si>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</si>
  <si>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</si>
  <si>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</si>
  <si>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</si>
  <si>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</si>
  <si>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</si>
  <si>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</si>
  <si>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</si>
  <si>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</si>
  <si>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</si>
  <si>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</si>
  <si>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</si>
  <si>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</si>
  <si>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</si>
  <si>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</si>
  <si>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</si>
  <si>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</si>
  <si>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</si>
  <si>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</si>
  <si>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</si>
  <si>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</si>
  <si>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</si>
  <si>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</si>
  <si>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</si>
  <si>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</si>
  <si>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</si>
  <si>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</si>
  <si>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</si>
  <si>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</si>
  <si>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</si>
  <si>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</si>
  <si>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</si>
  <si>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</si>
  <si>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</si>
  <si>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</si>
  <si>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</si>
  <si>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</si>
  <si>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</si>
  <si>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</si>
  <si>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</si>
  <si>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</si>
  <si>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</si>
  <si>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</si>
  <si>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</si>
  <si>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</si>
  <si>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</si>
  <si>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</si>
  <si>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</si>
  <si>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</si>
  <si>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</si>
  <si>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</si>
  <si>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</si>
  <si>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</si>
  <si>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</si>
  <si>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</si>
  <si>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</si>
  <si>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</si>
  <si>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</si>
  <si>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</si>
  <si>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</si>
  <si>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</si>
  <si>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</si>
  <si>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</si>
  <si>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</si>
  <si>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</si>
  <si>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</si>
  <si>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</si>
  <si>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</si>
  <si>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</si>
  <si>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</si>
  <si>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</si>
  <si>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</si>
  <si>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</si>
  <si>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</si>
  <si>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</si>
  <si>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</si>
  <si>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</si>
  <si>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</si>
  <si>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</si>
  <si>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</si>
  <si>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</si>
  <si>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</si>
  <si>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</si>
  <si>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</si>
  <si>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</si>
  <si>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</si>
  <si>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</si>
  <si>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</si>
  <si>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</si>
  <si>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</si>
  <si>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</si>
  <si>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</si>
  <si>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</si>
  <si>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</si>
  <si>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</si>
  <si>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</si>
  <si>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</si>
  <si>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</si>
  <si>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</si>
  <si>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</si>
  <si>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</si>
  <si>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</si>
  <si>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</si>
  <si>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</si>
  <si>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</si>
  <si>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</si>
  <si>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</si>
  <si>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</si>
  <si>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</si>
  <si>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</si>
  <si>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</si>
  <si>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</si>
  <si>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</si>
  <si>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</si>
  <si>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</si>
  <si>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</si>
  <si>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</si>
  <si>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</si>
  <si>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</si>
  <si>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</si>
  <si>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</si>
  <si>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</si>
  <si>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</si>
  <si>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</si>
  <si>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</si>
  <si>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</si>
  <si>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</si>
  <si>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</si>
  <si>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</si>
  <si>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</si>
  <si>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</si>
  <si>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</si>
  <si>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</si>
  <si>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</si>
  <si>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</si>
  <si>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</si>
  <si>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</si>
  <si>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</si>
  <si>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</si>
  <si>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</si>
  <si>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</si>
  <si>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</si>
  <si>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</si>
  <si>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</si>
  <si>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</si>
  <si>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</si>
  <si>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</si>
  <si>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</si>
  <si>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</si>
  <si>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</si>
  <si>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</si>
  <si>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</si>
  <si>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</si>
  <si>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</si>
  <si>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</si>
  <si>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</si>
  <si>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</si>
  <si>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</si>
  <si>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</si>
  <si>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</si>
  <si>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</si>
  <si>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</si>
  <si>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</si>
  <si>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</si>
  <si>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</si>
  <si>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</si>
  <si>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</si>
  <si>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</si>
  <si>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</si>
  <si>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</si>
  <si>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</si>
  <si>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</si>
  <si>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</si>
  <si>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</si>
  <si>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</si>
  <si>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</si>
  <si>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</si>
  <si>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</si>
  <si>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</si>
  <si>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</si>
  <si>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</si>
  <si>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</si>
  <si>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</si>
  <si>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</si>
  <si>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</si>
  <si>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</si>
  <si>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</si>
  <si>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</si>
  <si>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</si>
  <si>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</si>
  <si>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</si>
  <si>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</si>
  <si>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</si>
  <si>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</si>
  <si>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</si>
  <si>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</si>
  <si>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</si>
  <si>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</si>
  <si>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</si>
  <si>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</si>
  <si>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</si>
  <si>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</si>
  <si>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</si>
  <si>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</si>
  <si>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</si>
  <si>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</si>
  <si>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</si>
  <si>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</si>
  <si>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</si>
  <si>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</si>
  <si>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</si>
  <si>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</si>
  <si>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</si>
  <si>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</si>
  <si>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</si>
  <si>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</si>
  <si>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</si>
  <si>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</si>
  <si>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</si>
  <si>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</si>
  <si>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</si>
  <si>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</si>
  <si>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</si>
  <si>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</si>
  <si>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</si>
  <si>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</si>
  <si>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</si>
  <si>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</si>
  <si>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</si>
  <si>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</si>
  <si>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</si>
  <si>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</si>
  <si>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</si>
  <si>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</si>
  <si>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</si>
  <si>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</si>
  <si>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</si>
  <si>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</si>
  <si>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</si>
  <si>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</si>
  <si>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</si>
  <si>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</si>
  <si>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</si>
  <si>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</si>
  <si>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</si>
  <si>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</si>
  <si>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</si>
  <si>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</si>
  <si>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</si>
  <si>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</si>
  <si>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</si>
  <si>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</si>
  <si>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</si>
  <si>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</si>
  <si>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</si>
  <si>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</si>
  <si>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</si>
  <si>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</si>
  <si>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</si>
  <si>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</si>
  <si>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</si>
  <si>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</si>
  <si>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</si>
  <si>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</si>
  <si>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</si>
  <si>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</si>
  <si>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</si>
  <si>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</si>
  <si>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</si>
  <si>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</si>
  <si>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</si>
  <si>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</si>
  <si>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</si>
  <si>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</si>
  <si>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</si>
  <si>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</si>
  <si>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</si>
  <si>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</si>
  <si>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</si>
  <si>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</si>
  <si>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</si>
  <si>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</si>
  <si>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</si>
  <si>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</si>
  <si>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</si>
  <si>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</si>
  <si>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</si>
  <si>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</si>
  <si>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</si>
  <si>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</si>
  <si>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</si>
  <si>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</si>
  <si>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</si>
  <si>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</si>
  <si>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</si>
  <si>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</si>
  <si>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</si>
  <si>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</si>
  <si>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</si>
  <si>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</si>
  <si>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</si>
  <si>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</si>
  <si>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</si>
  <si>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</si>
  <si>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</si>
  <si>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</si>
  <si>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</si>
  <si>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</si>
  <si>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</si>
  <si>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</si>
  <si>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</si>
  <si>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</si>
  <si>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</si>
  <si>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</si>
  <si>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</si>
  <si>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</si>
  <si>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</si>
  <si>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</si>
  <si>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</si>
  <si>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</si>
  <si>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</si>
  <si>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</si>
  <si>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</si>
  <si>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</si>
  <si>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</si>
  <si>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</si>
  <si>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</si>
  <si>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</si>
  <si>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</si>
  <si>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</si>
  <si>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</si>
  <si>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</si>
  <si>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</si>
  <si>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</si>
  <si>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</si>
  <si>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</si>
  <si>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</si>
  <si>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</si>
  <si>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</si>
  <si>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</si>
  <si>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</si>
  <si>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</si>
  <si>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</si>
  <si>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</si>
  <si>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</si>
  <si>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</si>
  <si>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</si>
  <si>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</si>
  <si>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</si>
  <si>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</si>
  <si>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</si>
  <si>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</si>
  <si>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</si>
  <si>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</si>
  <si>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</si>
  <si>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</si>
  <si>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</si>
  <si>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</si>
  <si>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</si>
  <si>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</si>
  <si>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</si>
  <si>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</si>
  <si>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</si>
  <si>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</si>
  <si>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</si>
  <si>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</si>
  <si>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</si>
  <si>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</si>
  <si>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</si>
  <si>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</si>
  <si>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</si>
  <si>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</si>
  <si>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</si>
  <si>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</si>
  <si>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</si>
  <si>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</si>
  <si>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</si>
  <si>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</si>
  <si>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</si>
  <si>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</si>
  <si>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</si>
  <si>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</si>
  <si>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</si>
  <si>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</si>
  <si>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</si>
  <si>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</si>
  <si>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</si>
  <si>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</si>
  <si>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</si>
  <si>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</si>
  <si>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</si>
  <si>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</si>
  <si>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</si>
  <si>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</si>
  <si>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</si>
  <si>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</si>
  <si>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</si>
  <si>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</si>
  <si>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</si>
  <si>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</si>
  <si>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</si>
  <si>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</si>
  <si>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</si>
  <si>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</si>
  <si>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</si>
  <si>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</si>
  <si>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</si>
  <si>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</si>
  <si>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</si>
  <si>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</si>
  <si>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</si>
  <si>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</si>
  <si>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</si>
  <si>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</si>
  <si>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</si>
  <si>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</si>
  <si>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</si>
  <si>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</si>
  <si>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</si>
  <si>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</si>
  <si>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</si>
  <si>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</si>
  <si>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</si>
  <si>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</si>
  <si>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</si>
  <si>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</si>
  <si>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</si>
  <si>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</si>
  <si>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</si>
  <si>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</si>
  <si>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</si>
  <si>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</si>
  <si>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</si>
  <si>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</si>
  <si>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</si>
  <si>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</si>
  <si>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</si>
  <si>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</si>
  <si>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</si>
  <si>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</si>
  <si>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</si>
  <si>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</si>
  <si>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</si>
  <si>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</si>
  <si>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</si>
  <si>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</si>
  <si>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</si>
  <si>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</si>
  <si>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</si>
  <si>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</si>
  <si>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</si>
  <si>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</si>
  <si>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</si>
  <si>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</si>
  <si>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</si>
  <si>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</si>
  <si>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</si>
  <si>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</si>
  <si>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</si>
  <si>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</si>
  <si>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</si>
  <si>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</si>
  <si>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</si>
  <si>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</si>
  <si>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</si>
  <si>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</si>
  <si>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</si>
  <si>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</si>
  <si>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</si>
  <si>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</si>
  <si>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</si>
  <si>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</si>
  <si>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</si>
  <si>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</si>
  <si>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</si>
  <si>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</si>
  <si>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</si>
  <si>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</si>
  <si>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</si>
  <si>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</si>
  <si>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</si>
  <si>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</si>
  <si>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</si>
  <si>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</si>
  <si>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</si>
  <si>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</si>
  <si>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</si>
  <si>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</si>
  <si>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</si>
  <si>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</si>
  <si>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</si>
  <si>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</si>
  <si>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</si>
  <si>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</si>
  <si>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</si>
  <si>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</si>
  <si>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</si>
  <si>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</si>
  <si>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</si>
  <si>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</si>
  <si>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</si>
  <si>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</si>
  <si>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</si>
  <si>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</si>
  <si>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</si>
  <si>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</si>
  <si>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</si>
  <si>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</si>
  <si>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</si>
  <si>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</si>
  <si>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</si>
  <si>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</si>
  <si>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</si>
  <si>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</si>
  <si>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</si>
  <si>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</si>
  <si>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</si>
  <si>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</si>
  <si>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</si>
  <si>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</si>
  <si>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</si>
  <si>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</si>
  <si>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</si>
  <si>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</si>
  <si>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</si>
  <si>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</si>
  <si>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</si>
  <si>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</si>
  <si>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</si>
  <si>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</si>
  <si>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</si>
  <si>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</si>
  <si>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</si>
  <si>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</si>
  <si>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</si>
  <si>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</si>
  <si>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</si>
  <si>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</si>
  <si>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</si>
  <si>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</si>
  <si>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</si>
  <si>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</si>
  <si>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</si>
  <si>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</si>
  <si>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</si>
  <si>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</si>
  <si>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</si>
  <si>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</si>
  <si>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</si>
  <si>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</si>
  <si>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</si>
  <si>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</si>
  <si>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</si>
  <si>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</si>
  <si>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</si>
  <si>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</si>
  <si>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</si>
  <si>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</si>
  <si>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</si>
  <si>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</si>
  <si>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</si>
  <si>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</si>
  <si>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</si>
  <si>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</si>
  <si>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</si>
  <si>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</si>
  <si>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</si>
  <si>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</si>
  <si>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</si>
  <si>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</si>
  <si>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</si>
  <si>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</si>
  <si>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</si>
  <si>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</si>
  <si>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</si>
  <si>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</si>
  <si>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</si>
  <si>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</si>
  <si>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</si>
  <si>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</si>
  <si>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</si>
  <si>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</si>
  <si>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</si>
  <si>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</si>
  <si>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</si>
  <si>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</si>
  <si>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</si>
  <si>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</si>
  <si>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</si>
  <si>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</si>
  <si>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</si>
  <si>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</si>
  <si>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</si>
  <si>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</si>
  <si>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</si>
  <si>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</si>
  <si>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</si>
  <si>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</si>
  <si>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</si>
  <si>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</si>
  <si>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</si>
  <si>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</si>
  <si>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</si>
  <si>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</si>
  <si>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</si>
  <si>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</si>
  <si>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</si>
  <si>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</si>
  <si>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</si>
  <si>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</si>
  <si>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</si>
  <si>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</si>
  <si>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</si>
  <si>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</si>
  <si>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</si>
  <si>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</si>
  <si>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</si>
  <si>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</si>
  <si>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</si>
  <si>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</si>
  <si>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</si>
  <si>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</si>
  <si>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</si>
  <si>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</si>
  <si>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</si>
  <si>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</si>
  <si>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</si>
  <si>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</si>
  <si>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</si>
  <si>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</si>
  <si>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</si>
  <si>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</si>
  <si>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</si>
  <si>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</si>
  <si>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</si>
  <si>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</si>
  <si>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</si>
  <si>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</si>
  <si>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</si>
  <si>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</si>
  <si>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</si>
  <si>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</si>
  <si>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</si>
  <si>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</si>
  <si>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</si>
  <si>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</si>
  <si>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</si>
  <si>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</si>
  <si>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</si>
  <si>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</si>
  <si>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</si>
  <si>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</si>
  <si>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</si>
  <si>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</si>
  <si>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</si>
  <si>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</si>
  <si>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</si>
  <si>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</si>
  <si>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</si>
  <si>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</si>
  <si>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</si>
  <si>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</si>
  <si>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</si>
  <si>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</si>
  <si>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</si>
  <si>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</si>
  <si>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</si>
  <si>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</si>
  <si>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</si>
  <si>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</si>
  <si>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</si>
  <si>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</si>
  <si>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</si>
  <si>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</si>
  <si>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</si>
  <si>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</si>
  <si>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</si>
  <si>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</si>
  <si>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</si>
  <si>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</si>
  <si>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</si>
  <si>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</si>
  <si>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</si>
  <si>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</si>
  <si>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</si>
  <si>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</si>
  <si>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</si>
  <si>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</si>
  <si>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</si>
  <si>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</si>
  <si>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</si>
  <si>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</si>
  <si>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</si>
  <si>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</si>
  <si>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</si>
  <si>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</si>
  <si>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</si>
  <si>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</si>
  <si>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</si>
  <si>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</si>
  <si>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</si>
  <si>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</si>
  <si>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</si>
  <si>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</si>
  <si>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</si>
  <si>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</si>
  <si>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</si>
  <si>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</si>
  <si>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</si>
  <si>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</si>
  <si>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</si>
  <si>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</si>
  <si>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</si>
  <si>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</si>
  <si>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</si>
  <si>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</si>
  <si>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</si>
  <si>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</si>
  <si>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</si>
  <si>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</si>
  <si>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</si>
  <si>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</si>
  <si>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</si>
  <si>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</si>
  <si>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</si>
  <si>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</si>
  <si>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</si>
  <si>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</si>
  <si>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</si>
  <si>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</si>
  <si>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</si>
  <si>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</si>
  <si>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</si>
  <si>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</si>
  <si>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</si>
  <si>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</si>
  <si>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</si>
  <si>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</si>
  <si>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</si>
  <si>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</si>
  <si>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</si>
  <si>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</si>
  <si>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</si>
  <si>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</si>
  <si>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</si>
  <si>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</si>
  <si>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</si>
  <si>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</si>
  <si>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</si>
  <si>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</si>
  <si>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</si>
  <si>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</si>
  <si>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</si>
  <si>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</si>
  <si>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</si>
  <si>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</si>
  <si>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</si>
  <si>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</si>
  <si>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</si>
  <si>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</si>
  <si>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</si>
  <si>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</si>
  <si>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</si>
  <si>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</si>
  <si>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</si>
  <si>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</si>
  <si>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</si>
  <si>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</si>
  <si>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</si>
  <si>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</si>
  <si>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</si>
  <si>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</si>
  <si>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</si>
  <si>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</si>
  <si>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</si>
  <si>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</si>
  <si>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</si>
  <si>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</si>
  <si>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</si>
  <si>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</si>
  <si>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</si>
  <si>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</si>
  <si>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</si>
  <si>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</si>
  <si>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</si>
  <si>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</si>
  <si>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</si>
  <si>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</si>
  <si>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</si>
  <si>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</si>
  <si>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</si>
  <si>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</si>
  <si>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</si>
  <si>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</si>
  <si>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</si>
  <si>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</si>
  <si>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</si>
  <si>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</si>
  <si>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</si>
  <si>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</si>
  <si>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</si>
  <si>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</si>
  <si>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</si>
  <si>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</si>
  <si>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</si>
  <si>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</si>
  <si>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</si>
  <si>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</si>
  <si>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</si>
  <si>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</si>
  <si>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</si>
  <si>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</si>
  <si>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</si>
  <si>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</si>
  <si>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</si>
  <si>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</si>
  <si>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</si>
  <si>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</si>
  <si>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</si>
  <si>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</si>
  <si>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</si>
  <si>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</si>
  <si>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</si>
  <si>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</si>
  <si>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</si>
  <si>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</si>
  <si>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</si>
  <si>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</si>
  <si>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</si>
  <si>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</si>
  <si>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</si>
  <si>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</si>
  <si>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</si>
  <si>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</si>
  <si>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</si>
  <si>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</si>
  <si>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</si>
  <si>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</si>
  <si>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</si>
  <si>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</si>
  <si>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</si>
  <si>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</si>
  <si>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</si>
  <si>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</si>
  <si>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</si>
  <si>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</si>
  <si>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</si>
  <si>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</si>
  <si>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</si>
  <si>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</si>
  <si>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</si>
  <si>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</si>
  <si>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</si>
  <si>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</si>
  <si>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</si>
  <si>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</si>
  <si>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</si>
  <si>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</si>
  <si>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</si>
  <si>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</si>
  <si>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</si>
  <si>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</si>
  <si>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</si>
  <si>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</si>
  <si>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</si>
  <si>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</si>
  <si>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</si>
  <si>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</si>
  <si>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</si>
  <si>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</si>
  <si>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</si>
  <si>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</si>
  <si>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</si>
  <si>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</si>
  <si>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</si>
  <si>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</si>
  <si>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</si>
  <si>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</si>
  <si>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</si>
  <si>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</si>
  <si>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</si>
  <si>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</si>
  <si>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</si>
  <si>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</si>
  <si>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</si>
  <si>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</si>
  <si>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</si>
  <si>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</si>
  <si>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</si>
  <si>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</si>
  <si>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</si>
  <si>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</si>
  <si>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</si>
  <si>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</si>
  <si>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</si>
  <si>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</si>
  <si>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</si>
  <si>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</si>
  <si>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</si>
  <si>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</si>
  <si>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</si>
  <si>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</si>
  <si>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</si>
  <si>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</si>
  <si>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</si>
  <si>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</si>
  <si>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</si>
  <si>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</si>
  <si>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</si>
  <si>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</si>
  <si>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</si>
  <si>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</si>
  <si>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</si>
  <si>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</si>
  <si>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</si>
  <si>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</si>
  <si>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</si>
  <si>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</si>
  <si>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</si>
  <si>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</si>
  <si>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</si>
  <si>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</si>
  <si>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</si>
  <si>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</si>
  <si>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</si>
  <si>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</si>
  <si>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</si>
  <si>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</si>
  <si>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</si>
  <si>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</si>
  <si>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</si>
  <si>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</si>
  <si>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</si>
  <si>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</si>
  <si>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</si>
  <si>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</si>
  <si>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</si>
  <si>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</si>
  <si>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</si>
  <si>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</si>
  <si>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</si>
  <si>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</si>
  <si>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</si>
  <si>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</si>
  <si>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</si>
  <si>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</si>
  <si>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</si>
  <si>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</si>
  <si>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</si>
  <si>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</si>
  <si>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</si>
  <si>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</si>
  <si>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</si>
  <si>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</si>
  <si>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</si>
  <si>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</si>
  <si>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</si>
  <si>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</si>
  <si>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</si>
  <si>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</si>
  <si>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</si>
  <si>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</si>
  <si>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</si>
  <si>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</si>
  <si>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</si>
  <si>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</si>
  <si>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</si>
  <si>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</si>
  <si>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</si>
  <si>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</si>
  <si>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</si>
  <si>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</si>
  <si>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</si>
  <si>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</si>
  <si>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</si>
  <si>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</si>
  <si>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</si>
  <si>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</si>
  <si>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</si>
  <si>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</si>
  <si>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</si>
  <si>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</si>
  <si>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</si>
  <si>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</si>
  <si>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</si>
  <si>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</si>
  <si>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</si>
  <si>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</si>
  <si>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</si>
  <si>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</si>
  <si>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</si>
  <si>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</si>
  <si>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</si>
  <si>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</si>
  <si>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</si>
  <si>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</si>
  <si>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</si>
  <si>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</si>
  <si>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</si>
  <si>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</si>
  <si>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</si>
  <si>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</si>
  <si>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</si>
  <si>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</si>
  <si>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</si>
  <si>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</si>
  <si>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</si>
  <si>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</si>
  <si>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</si>
  <si>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</si>
  <si>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</si>
  <si>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</si>
  <si>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</si>
  <si>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</si>
  <si>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</si>
  <si>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</si>
  <si>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</si>
  <si>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</si>
  <si>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</si>
  <si>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</si>
  <si>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</si>
  <si>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</si>
  <si>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</si>
  <si>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</si>
  <si>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</si>
  <si>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</si>
  <si>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</si>
  <si>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</si>
  <si>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</si>
  <si>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</si>
  <si>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</si>
  <si>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</si>
  <si>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</si>
  <si>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</si>
  <si>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</si>
  <si>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</si>
  <si>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</si>
  <si>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</si>
  <si>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</si>
  <si>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</si>
  <si>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</si>
  <si>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</si>
  <si>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</si>
  <si>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</si>
  <si>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</si>
  <si>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</si>
  <si>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</si>
  <si>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</si>
  <si>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</si>
  <si>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</si>
  <si>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</si>
  <si>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</si>
  <si>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</si>
  <si>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</si>
  <si>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</si>
  <si>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</si>
  <si>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</si>
  <si>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</si>
  <si>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</si>
  <si>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</si>
  <si>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</si>
  <si>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</si>
  <si>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</si>
  <si>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</si>
  <si>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</si>
  <si>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</si>
  <si>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</si>
  <si>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</si>
  <si>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</si>
  <si>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</si>
  <si>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</si>
  <si>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</si>
  <si>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</si>
  <si>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</si>
  <si>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</si>
  <si>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</si>
  <si>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</si>
  <si>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</si>
  <si>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</si>
  <si>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</si>
  <si>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</si>
  <si>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</si>
  <si>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</si>
  <si>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</si>
  <si>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</si>
  <si>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</si>
  <si>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</si>
  <si>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</si>
  <si>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</si>
  <si>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</si>
  <si>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</si>
  <si>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</si>
  <si>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</si>
  <si>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</si>
  <si>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</si>
  <si>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</si>
  <si>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</si>
  <si>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</si>
  <si>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</si>
  <si>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</si>
  <si>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</si>
  <si>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</si>
  <si>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</si>
  <si>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</si>
  <si>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</si>
  <si>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</si>
  <si>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</si>
  <si>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</si>
  <si>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</si>
  <si>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</si>
  <si>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</si>
  <si>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</si>
  <si>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</si>
  <si>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</si>
  <si>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</si>
  <si>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</si>
  <si>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</si>
  <si>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</si>
  <si>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</si>
  <si>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</si>
  <si>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</si>
  <si>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</si>
  <si>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</si>
  <si>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</si>
  <si>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</si>
  <si>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</si>
  <si>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</si>
  <si>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</si>
  <si>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</si>
  <si>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</si>
  <si>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</si>
  <si>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</si>
  <si>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</si>
  <si>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</si>
  <si>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</si>
  <si>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</si>
  <si>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</si>
  <si>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</si>
  <si>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</si>
  <si>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</si>
  <si>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</si>
  <si>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</si>
  <si>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</si>
  <si>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</si>
  <si>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</si>
  <si>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</si>
  <si>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</si>
  <si>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</si>
  <si>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</si>
  <si>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</si>
  <si>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</si>
  <si>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</si>
  <si>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</si>
  <si>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</si>
  <si>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</si>
  <si>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</si>
  <si>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</si>
  <si>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</si>
  <si>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</si>
  <si>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</si>
  <si>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</si>
  <si>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</si>
  <si>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</si>
  <si>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</si>
  <si>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</si>
  <si>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</si>
  <si>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</si>
  <si>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</si>
  <si>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</si>
  <si>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</si>
  <si>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</si>
  <si>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</si>
  <si>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</si>
  <si>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</si>
  <si>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</si>
  <si>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</si>
  <si>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</si>
  <si>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</si>
  <si>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</si>
  <si>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</si>
  <si>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</si>
  <si>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</si>
  <si>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</si>
  <si>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</si>
  <si>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</si>
  <si>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</si>
  <si>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</si>
  <si>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</si>
  <si>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</si>
  <si>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</si>
  <si>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</si>
  <si>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</si>
  <si>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</si>
  <si>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</si>
  <si>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</si>
  <si>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</si>
  <si>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</si>
  <si>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</si>
  <si>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</si>
  <si>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</si>
  <si>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</si>
  <si>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</si>
  <si>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</si>
  <si>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</si>
  <si>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</si>
  <si>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</si>
  <si>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</si>
  <si>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</si>
  <si>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</si>
  <si>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</si>
  <si>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</si>
  <si>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</si>
  <si>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</si>
  <si>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</si>
  <si>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</si>
  <si>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</si>
  <si>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</si>
  <si>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</si>
  <si>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</si>
  <si>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</si>
  <si>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</si>
  <si>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</si>
  <si>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</si>
  <si>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</si>
  <si>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</si>
  <si>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</si>
  <si>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</si>
  <si>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</si>
  <si>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</si>
  <si>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</si>
  <si>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</si>
  <si>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</si>
  <si>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</si>
  <si>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</si>
  <si>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</si>
  <si>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</si>
  <si>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</si>
  <si>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</si>
  <si>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</si>
  <si>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</si>
  <si>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</si>
  <si>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</si>
  <si>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</si>
  <si>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</si>
  <si>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</si>
  <si>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</si>
  <si>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</si>
  <si>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</si>
  <si>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</si>
  <si>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</si>
  <si>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</si>
  <si>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</si>
  <si>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</si>
  <si>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</si>
  <si>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</si>
  <si>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</si>
  <si>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</si>
  <si>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</si>
  <si>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</si>
  <si>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</si>
  <si>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</si>
  <si>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</si>
  <si>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</si>
  <si>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</si>
  <si>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</si>
  <si>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</si>
  <si>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</si>
  <si>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</si>
  <si>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</si>
  <si>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</si>
  <si>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</si>
  <si>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</si>
  <si>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</si>
  <si>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</si>
  <si>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</si>
  <si>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</si>
  <si>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</si>
  <si>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</si>
  <si>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</si>
  <si>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</si>
  <si>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</si>
  <si>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</si>
  <si>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</si>
  <si>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</si>
  <si>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</si>
  <si>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</si>
  <si>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</si>
  <si>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</si>
  <si>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</si>
  <si>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</si>
  <si>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</si>
  <si>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</si>
  <si>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</si>
  <si>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</si>
  <si>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</si>
  <si>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</si>
  <si>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</si>
  <si>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</si>
  <si>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</si>
  <si>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</si>
  <si>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</si>
  <si>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</si>
  <si>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</si>
  <si>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</si>
  <si>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</si>
  <si>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</si>
  <si>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</si>
  <si>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</si>
  <si>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</si>
  <si>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</si>
  <si>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</si>
  <si>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</si>
  <si>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</si>
  <si>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</si>
  <si>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</si>
  <si>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</si>
  <si>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</si>
  <si>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</si>
  <si>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</si>
  <si>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</si>
  <si>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</si>
  <si>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</si>
  <si>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</si>
  <si>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</si>
  <si>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</si>
  <si>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</si>
  <si>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</si>
  <si>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</si>
  <si>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</si>
  <si>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</si>
  <si>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</si>
  <si>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</si>
  <si>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</si>
  <si>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</si>
  <si>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</si>
  <si>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</si>
  <si>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</si>
  <si>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</si>
  <si>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</si>
  <si>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</si>
  <si>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</si>
  <si>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</si>
  <si>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</si>
  <si>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</si>
  <si>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</si>
  <si>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</si>
  <si>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</si>
  <si>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</si>
  <si>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</si>
  <si>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</si>
  <si>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</si>
  <si>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</si>
  <si>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</si>
  <si>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</si>
  <si>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</si>
  <si>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</si>
  <si>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</si>
  <si>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</si>
  <si>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</si>
  <si>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</si>
  <si>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</si>
  <si>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</si>
  <si>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</si>
  <si>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</si>
  <si>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</si>
  <si>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</si>
  <si>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</si>
  <si>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</si>
  <si>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</si>
  <si>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</si>
  <si>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</si>
  <si>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</si>
  <si>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</si>
  <si>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</si>
  <si>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</si>
  <si>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</si>
  <si>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</si>
  <si>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</si>
  <si>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</si>
  <si>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</si>
  <si>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</si>
  <si>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</si>
  <si>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</si>
  <si>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</si>
  <si>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</si>
  <si>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</si>
  <si>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</si>
  <si>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</si>
  <si>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</si>
  <si>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</si>
  <si>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</si>
  <si>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</si>
  <si>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</si>
  <si>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</si>
  <si>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</si>
  <si>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</si>
  <si>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</si>
  <si>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</si>
  <si>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</si>
  <si>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</si>
  <si>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</si>
  <si>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</si>
  <si>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</si>
  <si>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</si>
  <si>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</si>
  <si>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</si>
  <si>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</si>
  <si>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</si>
  <si>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</si>
  <si>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</si>
  <si>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</si>
  <si>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</si>
  <si>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</si>
  <si>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</si>
  <si>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</si>
  <si>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</si>
  <si>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</si>
  <si>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</si>
  <si>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</si>
  <si>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</si>
  <si>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</si>
  <si>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</si>
  <si>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</si>
  <si>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</si>
  <si>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</si>
  <si>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</si>
  <si>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</si>
  <si>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</si>
  <si>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</si>
  <si>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</si>
  <si>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</si>
  <si>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</si>
  <si>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</si>
  <si>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</si>
  <si>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</si>
  <si>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</si>
  <si>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</si>
  <si>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</si>
  <si>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</si>
  <si>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</si>
  <si>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</si>
  <si>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</si>
  <si>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</si>
  <si>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</si>
  <si>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</si>
  <si>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</si>
  <si>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</si>
  <si>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</si>
  <si>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</si>
  <si>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</si>
  <si>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</si>
  <si>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</si>
  <si>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</si>
  <si>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</si>
  <si>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</si>
  <si>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</si>
  <si>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</si>
  <si>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</si>
  <si>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</si>
  <si>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</si>
  <si>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</si>
  <si>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</si>
  <si>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</si>
  <si>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</si>
  <si>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</si>
  <si>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</si>
  <si>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</si>
  <si>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</si>
  <si>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</si>
  <si>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</si>
  <si>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</si>
  <si>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</si>
  <si>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</si>
  <si>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</si>
  <si>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</si>
  <si>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</si>
  <si>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</si>
  <si>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</si>
  <si>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</si>
  <si>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</si>
  <si>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</si>
  <si>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</si>
  <si>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</si>
  <si>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</si>
  <si>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</si>
  <si>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</si>
  <si>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</si>
  <si>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</si>
  <si>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</si>
  <si>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</si>
  <si>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</si>
  <si>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</si>
  <si>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</si>
  <si>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</si>
  <si>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</si>
  <si>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</si>
  <si>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</si>
  <si>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</si>
  <si>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</si>
  <si>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</si>
  <si>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</si>
  <si>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</si>
  <si>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</si>
  <si>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</si>
  <si>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</si>
  <si>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</si>
  <si>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</si>
  <si>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</si>
  <si>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</si>
  <si>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</si>
  <si>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</si>
  <si>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</si>
  <si>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</si>
  <si>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</si>
  <si>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</si>
  <si>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</si>
  <si>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</si>
  <si>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</si>
  <si>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</si>
  <si>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</si>
  <si>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</si>
  <si>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</si>
  <si>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</si>
  <si>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</si>
  <si>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</si>
  <si>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</si>
  <si>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</si>
  <si>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</si>
  <si>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</si>
  <si>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</si>
  <si>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</si>
  <si>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</si>
  <si>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</si>
  <si>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</si>
  <si>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</si>
  <si>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</si>
  <si>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</si>
  <si>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</si>
  <si>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</si>
  <si>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</si>
  <si>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</si>
  <si>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</si>
  <si>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</si>
  <si>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</si>
  <si>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</si>
  <si>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</si>
  <si>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</si>
  <si>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</si>
  <si>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</si>
  <si>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</si>
  <si>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</si>
  <si>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</si>
  <si>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</si>
  <si>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</si>
  <si>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</si>
  <si>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</si>
  <si>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</si>
  <si>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</si>
  <si>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</si>
  <si>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</si>
  <si>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</si>
  <si>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</si>
  <si>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</si>
  <si>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</si>
  <si>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</si>
  <si>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</si>
  <si>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</si>
  <si>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</si>
  <si>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</si>
  <si>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</si>
  <si>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</si>
  <si>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</si>
  <si>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</si>
  <si>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</si>
  <si>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</si>
  <si>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</si>
  <si>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</si>
  <si>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</si>
  <si>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</si>
  <si>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</si>
  <si>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</si>
  <si>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</si>
  <si>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</si>
  <si>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</si>
  <si>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</si>
  <si>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</si>
  <si>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</si>
  <si>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</si>
  <si>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</si>
  <si>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</si>
  <si>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</si>
  <si>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</si>
  <si>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</si>
  <si>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</si>
  <si>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</si>
  <si>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</si>
  <si>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</si>
  <si>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</si>
  <si>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</si>
  <si>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</si>
  <si>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</si>
  <si>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</si>
  <si>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</si>
  <si>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</si>
  <si>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</si>
  <si>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</si>
  <si>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</si>
  <si>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</si>
  <si>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</si>
  <si>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</si>
  <si>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</si>
  <si>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</si>
  <si>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</si>
  <si>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</si>
  <si>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</si>
  <si>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</si>
  <si>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</si>
  <si>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</si>
  <si>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</si>
  <si>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</si>
  <si>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</si>
  <si>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</si>
  <si>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</si>
  <si>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</si>
  <si>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</si>
  <si>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</si>
  <si>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</si>
  <si>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</si>
  <si>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</si>
  <si>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</si>
  <si>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</si>
  <si>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</si>
  <si>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</si>
  <si>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</si>
  <si>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</si>
  <si>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</si>
  <si>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</si>
  <si>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</si>
  <si>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</si>
  <si>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</si>
  <si>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</si>
  <si>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</si>
  <si>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</si>
  <si>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</si>
  <si>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</si>
  <si>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</si>
  <si>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</si>
  <si>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</si>
  <si>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</si>
  <si>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</si>
  <si>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</si>
  <si>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</si>
  <si>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</si>
  <si>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</si>
  <si>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</si>
  <si>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</si>
  <si>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</si>
  <si>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</si>
  <si>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</si>
  <si>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</si>
  <si>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</si>
  <si>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</si>
  <si>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</si>
  <si>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</si>
  <si>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</si>
  <si>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</si>
  <si>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</si>
  <si>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</si>
  <si>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</si>
  <si>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</si>
  <si>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</si>
  <si>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</si>
  <si>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</si>
  <si>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</si>
  <si>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</si>
  <si>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</si>
  <si>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</si>
  <si>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</si>
  <si>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</si>
  <si>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</si>
  <si>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</si>
  <si>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</si>
  <si>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</si>
  <si>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</si>
  <si>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</si>
  <si>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</si>
  <si>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</si>
  <si>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</si>
  <si>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</si>
  <si>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</si>
  <si>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</si>
  <si>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</si>
  <si>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</si>
  <si>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</si>
  <si>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</si>
  <si>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</si>
  <si>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</si>
  <si>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</si>
  <si>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</si>
  <si>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</si>
  <si>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</si>
  <si>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</si>
  <si>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</si>
  <si>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</si>
  <si>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</si>
  <si>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</si>
  <si>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</si>
  <si>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</si>
  <si>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</si>
  <si>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</si>
  <si>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</si>
  <si>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</si>
  <si>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</si>
  <si>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</si>
  <si>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</si>
  <si>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</si>
  <si>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</si>
  <si>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</si>
  <si>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</si>
  <si>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</si>
  <si>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</si>
  <si>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</si>
  <si>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</si>
  <si>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</si>
  <si>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</si>
  <si>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</si>
  <si>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</si>
  <si>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</si>
  <si>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</si>
  <si>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</si>
  <si>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</si>
  <si>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</si>
  <si>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</si>
  <si>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</si>
  <si>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</si>
  <si>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</si>
  <si>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</si>
  <si>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</si>
  <si>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</si>
  <si>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</si>
  <si>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</si>
  <si>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</si>
  <si>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</si>
  <si>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</si>
  <si>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</si>
  <si>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</si>
  <si>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</si>
  <si>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</si>
  <si>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</si>
  <si>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</si>
  <si>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</si>
  <si>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</si>
  <si>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</si>
  <si>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</si>
  <si>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</si>
  <si>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</si>
  <si>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</si>
  <si>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</si>
  <si>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</si>
  <si>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</si>
  <si>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</si>
  <si>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</si>
  <si>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</si>
  <si>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</si>
  <si>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</si>
  <si>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</si>
  <si>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</si>
  <si>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</si>
  <si>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</si>
  <si>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</si>
  <si>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</si>
  <si>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</si>
  <si>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</si>
  <si>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</si>
  <si>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</si>
  <si>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</si>
  <si>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</si>
  <si>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</si>
  <si>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</si>
  <si>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</si>
  <si>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</si>
  <si>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</si>
  <si>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</si>
  <si>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</si>
  <si>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</si>
  <si>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</si>
  <si>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</si>
  <si>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</si>
  <si>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</si>
  <si>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</si>
  <si>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</si>
  <si>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</si>
  <si>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</si>
  <si>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</si>
  <si>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</si>
  <si>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</si>
  <si>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</si>
  <si>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</si>
  <si>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</si>
  <si>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</si>
  <si>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</si>
  <si>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</si>
  <si>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</si>
  <si>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</si>
  <si>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</si>
  <si>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</si>
  <si>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</si>
  <si>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</si>
  <si>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</si>
  <si>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</si>
  <si>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</si>
  <si>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</si>
  <si>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</si>
  <si>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</si>
  <si>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</si>
  <si>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</si>
  <si>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</si>
  <si>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</si>
  <si>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</si>
  <si>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</si>
  <si>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</si>
  <si>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</si>
  <si>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</si>
  <si>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</si>
  <si>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</si>
  <si>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</si>
  <si>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</si>
  <si>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</si>
  <si>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</si>
  <si>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</si>
  <si>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</si>
  <si>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</si>
  <si>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</si>
  <si>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</si>
  <si>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</si>
  <si>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</si>
  <si>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</si>
  <si>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</si>
  <si>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</si>
  <si>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</si>
  <si>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</si>
  <si>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</si>
  <si>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</si>
  <si>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</si>
  <si>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</si>
  <si>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</si>
  <si>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</si>
  <si>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</si>
  <si>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</si>
  <si>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</si>
  <si>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</si>
  <si>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</si>
  <si>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</si>
  <si>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</si>
  <si>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</si>
  <si>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</si>
  <si>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</si>
  <si>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</si>
  <si>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</si>
  <si>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</si>
  <si>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</si>
  <si>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</si>
  <si>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</si>
  <si>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</si>
  <si>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</si>
  <si>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</si>
  <si>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</si>
  <si>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</si>
  <si>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</si>
  <si>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</si>
  <si>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</si>
  <si>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</si>
  <si>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</si>
  <si>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</si>
  <si>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</si>
  <si>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</si>
  <si>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</si>
  <si>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</si>
  <si>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</si>
  <si>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</si>
  <si>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</si>
  <si>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</si>
  <si>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</si>
  <si>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</si>
  <si>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</si>
  <si>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</si>
  <si>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</si>
  <si>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</si>
  <si>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</si>
  <si>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</si>
  <si>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</si>
  <si>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</si>
  <si>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</si>
  <si>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</si>
  <si>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</si>
  <si>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</si>
  <si>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</si>
  <si>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</si>
  <si>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</si>
  <si>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</si>
  <si>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</si>
  <si>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</si>
  <si>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</si>
  <si>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</si>
  <si>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</si>
  <si>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</si>
  <si>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</si>
  <si>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</si>
  <si>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</si>
  <si>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</si>
  <si>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</si>
  <si>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</si>
  <si>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</si>
  <si>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</si>
  <si>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</si>
  <si>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</si>
  <si>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</si>
  <si>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</si>
  <si>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</si>
  <si>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</si>
  <si>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</si>
  <si>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</si>
  <si>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</si>
  <si>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</si>
  <si>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</si>
  <si>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</si>
  <si>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</si>
  <si>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</si>
  <si>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</si>
  <si>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</si>
  <si>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</si>
  <si>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</si>
  <si>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</si>
  <si>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</si>
  <si>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</si>
  <si>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</si>
  <si>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</si>
  <si>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</si>
  <si>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</si>
  <si>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</si>
  <si>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</si>
  <si>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</si>
  <si>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</si>
  <si>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</si>
  <si>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</si>
  <si>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</si>
  <si>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</si>
  <si>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</si>
  <si>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</si>
  <si>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</si>
  <si>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</si>
  <si>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</si>
  <si>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</si>
  <si>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</si>
  <si>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</si>
  <si>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</si>
  <si>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</si>
  <si>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</si>
  <si>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</si>
  <si>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</si>
  <si>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</si>
  <si>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</si>
  <si>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</si>
  <si>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</si>
  <si>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</si>
  <si>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</si>
  <si>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</si>
  <si>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</si>
  <si>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</si>
  <si>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</si>
  <si>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</si>
  <si>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</si>
  <si>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</si>
  <si>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</si>
  <si>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</si>
  <si>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</si>
  <si>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</si>
  <si>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</si>
  <si>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</si>
  <si>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</si>
  <si>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</si>
  <si>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</si>
  <si>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</si>
  <si>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</si>
  <si>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</si>
  <si>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</si>
  <si>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</si>
  <si>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</si>
  <si>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</si>
  <si>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</si>
  <si>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</si>
  <si>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</si>
  <si>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</si>
  <si>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</si>
  <si>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</si>
  <si>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</si>
  <si>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</si>
  <si>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</si>
  <si>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</si>
  <si>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</si>
  <si>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</si>
  <si>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</si>
  <si>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</si>
  <si>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</si>
  <si>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</si>
  <si>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</si>
  <si>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</si>
  <si>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</si>
  <si>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</si>
  <si>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</si>
  <si>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</si>
  <si>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</si>
  <si>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</si>
  <si>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</si>
  <si>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</si>
  <si>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</si>
  <si>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</si>
  <si>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</si>
  <si>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</si>
  <si>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</si>
  <si>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</si>
  <si>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</si>
  <si>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</si>
  <si>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</si>
  <si>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</si>
  <si>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</si>
  <si>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</si>
  <si>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</si>
  <si>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</si>
  <si>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</si>
  <si>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</si>
  <si>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</si>
  <si>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</si>
  <si>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</si>
  <si>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</si>
  <si>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</si>
  <si>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</si>
  <si>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</si>
  <si>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</si>
  <si>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</si>
  <si>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</si>
  <si>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</si>
  <si>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</si>
  <si>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</si>
  <si>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</si>
  <si>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</si>
  <si>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</si>
  <si>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</si>
  <si>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</si>
  <si>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</si>
  <si>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</si>
  <si>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</si>
  <si>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</si>
  <si>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</si>
  <si>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</si>
  <si>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</si>
  <si>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</si>
  <si>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</si>
  <si>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</si>
  <si>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</si>
  <si>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</si>
  <si>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</si>
  <si>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</si>
  <si>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</si>
  <si>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</si>
  <si>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</si>
  <si>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</si>
  <si>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</si>
  <si>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</si>
  <si>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</si>
  <si>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</si>
  <si>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</si>
  <si>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</si>
  <si>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</si>
  <si>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</si>
  <si>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</si>
  <si>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</si>
  <si>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</si>
  <si>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</si>
  <si>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</si>
  <si>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</si>
  <si>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</si>
  <si>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</si>
  <si>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</si>
  <si>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</si>
  <si>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</si>
  <si>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</si>
  <si>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</si>
  <si>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</si>
  <si>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</si>
  <si>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</si>
  <si>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</si>
  <si>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</si>
  <si>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</si>
  <si>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</si>
  <si>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</si>
  <si>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</si>
  <si>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</si>
  <si>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</si>
  <si>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</si>
  <si>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</si>
  <si>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</si>
  <si>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</si>
  <si>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</si>
  <si>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</si>
  <si>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</si>
  <si>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</si>
  <si>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</si>
  <si>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</si>
  <si>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</si>
  <si>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</si>
  <si>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</si>
  <si>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</si>
  <si>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</si>
  <si>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</si>
  <si>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</si>
  <si>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</si>
  <si>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</si>
  <si>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</si>
  <si>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</si>
  <si>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</si>
  <si>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</si>
  <si>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</si>
  <si>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</si>
  <si>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</si>
  <si>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</si>
  <si>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</si>
  <si>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</si>
  <si>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</si>
  <si>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</si>
  <si>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</si>
  <si>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</si>
  <si>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</si>
  <si>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</si>
  <si>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</si>
  <si>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</si>
  <si>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</si>
  <si>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</si>
  <si>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</si>
  <si>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</si>
  <si>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</si>
  <si>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</si>
  <si>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</si>
  <si>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</si>
  <si>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</si>
  <si>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</si>
  <si>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</si>
  <si>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</si>
  <si>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</si>
  <si>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</si>
  <si>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</si>
  <si>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</si>
  <si>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</si>
  <si>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</si>
  <si>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</si>
  <si>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</si>
  <si>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</si>
  <si>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</si>
  <si>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</si>
  <si>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</si>
  <si>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</si>
  <si>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</si>
  <si>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</si>
  <si>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</si>
  <si>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</si>
  <si>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</si>
  <si>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</si>
  <si>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</si>
  <si>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</si>
  <si>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</si>
  <si>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</si>
  <si>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</si>
  <si>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</si>
  <si>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</si>
  <si>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</si>
  <si>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</si>
  <si>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</si>
  <si>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</si>
  <si>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</si>
  <si>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</si>
  <si>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</si>
  <si>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</si>
  <si>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</si>
  <si>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</si>
  <si>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</si>
  <si>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</si>
  <si>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</si>
  <si>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</si>
  <si>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</si>
  <si>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</si>
  <si>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</si>
  <si>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</si>
  <si>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</si>
  <si>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</si>
  <si>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</si>
  <si>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</si>
  <si>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</si>
  <si>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</si>
  <si>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</si>
  <si>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</si>
  <si>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</si>
  <si>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</si>
  <si>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</si>
  <si>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</si>
  <si>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</si>
  <si>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</si>
  <si>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</si>
  <si>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</si>
  <si>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</si>
  <si>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</si>
  <si>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</si>
  <si>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</si>
  <si>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</si>
  <si>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</si>
  <si>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</si>
  <si>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</si>
  <si>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</si>
  <si>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</si>
  <si>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</si>
  <si>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</si>
  <si>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</si>
  <si>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</si>
  <si>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</si>
  <si>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</si>
  <si>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</si>
  <si>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</si>
  <si>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</si>
  <si>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</si>
  <si>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</si>
  <si>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</si>
  <si>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</si>
  <si>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</si>
  <si>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</si>
  <si>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</si>
  <si>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</si>
  <si>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</si>
  <si>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</si>
  <si>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</si>
  <si>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</si>
  <si>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</si>
  <si>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</si>
  <si>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</si>
  <si>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</si>
  <si>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</si>
  <si>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</si>
  <si>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</si>
  <si>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</si>
  <si>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</si>
  <si>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</si>
  <si>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</si>
  <si>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</si>
  <si>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</si>
  <si>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</si>
  <si>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</si>
  <si>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</si>
  <si>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</si>
  <si>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</si>
  <si>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</si>
  <si>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</si>
  <si>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</si>
  <si>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</si>
  <si>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</si>
  <si>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</si>
  <si>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</si>
  <si>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</si>
  <si>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</si>
  <si>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</si>
  <si>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</si>
  <si>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</si>
  <si>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</si>
  <si>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</si>
  <si>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</si>
  <si>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</si>
  <si>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</si>
  <si>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</si>
  <si>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</si>
  <si>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</si>
  <si>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</si>
  <si>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</si>
  <si>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</si>
  <si>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</si>
  <si>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</si>
  <si>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</si>
  <si>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</si>
  <si>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</si>
  <si>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</si>
  <si>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</si>
  <si>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</si>
  <si>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</si>
  <si>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</si>
  <si>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</si>
  <si>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</si>
  <si>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</si>
  <si>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</si>
  <si>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</si>
  <si>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</si>
  <si>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</si>
  <si>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</si>
  <si>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</si>
  <si>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</si>
  <si>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</si>
  <si>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</si>
  <si>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</si>
  <si>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</si>
  <si>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</si>
  <si>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</si>
  <si>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</si>
  <si>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</si>
  <si>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</si>
  <si>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</si>
  <si>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</si>
  <si>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</si>
  <si>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</si>
  <si>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</si>
  <si>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</si>
  <si>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</si>
  <si>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</si>
  <si>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</si>
  <si>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</si>
  <si>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</si>
  <si>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</si>
  <si>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</si>
  <si>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</si>
  <si>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</si>
  <si>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</si>
  <si>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</si>
  <si>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</si>
  <si>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</si>
  <si>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</si>
  <si>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</si>
  <si>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</si>
  <si>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</si>
  <si>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</si>
  <si>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</si>
  <si>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</si>
  <si>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</si>
  <si>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</si>
  <si>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</si>
  <si>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</si>
  <si>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</si>
  <si>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</si>
  <si>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</si>
  <si>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</si>
  <si>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</si>
  <si>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</si>
  <si>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</si>
  <si>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</si>
  <si>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</si>
  <si>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</si>
  <si>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</si>
  <si>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</si>
  <si>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</si>
  <si>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</si>
  <si>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</si>
  <si>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</si>
  <si>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</si>
  <si>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</si>
  <si>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</si>
  <si>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</si>
  <si>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</si>
  <si>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</si>
  <si>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</si>
  <si>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</si>
  <si>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</si>
  <si>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</si>
  <si>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</si>
  <si>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</si>
  <si>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</si>
  <si>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</si>
  <si>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</si>
  <si>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</si>
  <si>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</si>
  <si>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</si>
  <si>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</si>
  <si>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</si>
  <si>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</si>
  <si>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</si>
  <si>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</si>
  <si>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</si>
  <si>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</si>
  <si>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</si>
  <si>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</si>
  <si>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</si>
  <si>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</si>
  <si>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</si>
  <si>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</si>
  <si>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</si>
  <si>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</si>
  <si>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</si>
  <si>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</si>
  <si>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</si>
  <si>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</si>
  <si>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</si>
  <si>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</si>
  <si>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</si>
  <si>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</si>
  <si>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</si>
  <si>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</si>
  <si>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</si>
  <si>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</si>
  <si>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</si>
  <si>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</si>
  <si>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</si>
  <si>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</si>
  <si>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</si>
  <si>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</si>
  <si>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</si>
  <si>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</si>
  <si>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</si>
  <si>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</si>
  <si>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</si>
  <si>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</si>
  <si>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</si>
  <si>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</si>
  <si>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</si>
  <si>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</si>
  <si>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</si>
  <si>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</si>
  <si>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</si>
  <si>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</si>
  <si>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</si>
  <si>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</si>
  <si>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</si>
  <si>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</si>
  <si>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</si>
  <si>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</si>
  <si>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</si>
  <si>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</si>
  <si>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</si>
  <si>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</si>
  <si>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</si>
  <si>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</si>
  <si>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</si>
  <si>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</si>
  <si>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</si>
  <si>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</si>
  <si>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</si>
  <si>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</si>
  <si>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</si>
  <si>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</si>
  <si>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</si>
  <si>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</si>
  <si>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</si>
  <si>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</si>
  <si>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</si>
  <si>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</si>
  <si>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</si>
  <si>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</si>
  <si>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</si>
  <si>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</si>
  <si>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</si>
  <si>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</si>
  <si>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</si>
  <si>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</si>
  <si>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</si>
  <si>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</si>
  <si>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</si>
  <si>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</si>
  <si>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</si>
  <si>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</si>
  <si>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</si>
  <si>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</si>
  <si>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</si>
  <si>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</si>
  <si>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</si>
  <si>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</si>
  <si>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</si>
  <si>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</si>
  <si>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</si>
  <si>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</si>
  <si>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</si>
  <si>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</si>
  <si>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</si>
  <si>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</si>
  <si>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</si>
  <si>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</si>
  <si>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</si>
  <si>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</si>
  <si>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</si>
  <si>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</si>
  <si>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</si>
  <si>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</si>
  <si>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</si>
  <si>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</si>
  <si>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</si>
  <si>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</si>
  <si>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</si>
  <si>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</si>
  <si>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</si>
  <si>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</si>
  <si>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</si>
  <si>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</si>
  <si>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</si>
  <si>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</si>
  <si>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</si>
  <si>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</si>
  <si>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</si>
  <si>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</si>
  <si>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</si>
  <si>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</si>
  <si>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</si>
  <si>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</si>
  <si>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</si>
  <si>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</si>
  <si>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</si>
  <si>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</si>
  <si>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</si>
  <si>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</si>
  <si>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</si>
  <si>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</si>
  <si>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</si>
  <si>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</si>
  <si>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</si>
  <si>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</si>
  <si>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</si>
  <si>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</si>
  <si>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</si>
  <si>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</si>
  <si>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</si>
  <si>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</si>
  <si>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</si>
  <si>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</si>
  <si>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</si>
  <si>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</si>
  <si>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</si>
  <si>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</si>
  <si>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</si>
  <si>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</si>
  <si>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</si>
  <si>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</si>
  <si>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</si>
  <si>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</si>
  <si>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</si>
  <si>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</si>
  <si>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</si>
  <si>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</si>
  <si>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</si>
  <si>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</si>
  <si>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</si>
  <si>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</si>
  <si>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</si>
  <si>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</si>
  <si>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</si>
  <si>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</si>
  <si>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</si>
  <si>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</si>
  <si>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</si>
  <si>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</si>
  <si>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</si>
  <si>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</si>
  <si>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</si>
  <si>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</si>
  <si>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</si>
  <si>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</si>
  <si>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</si>
  <si>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</si>
  <si>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</si>
  <si>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</si>
  <si>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</si>
  <si>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</si>
  <si>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</si>
  <si>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</si>
  <si>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</si>
  <si>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</si>
  <si>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</si>
  <si>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</si>
  <si>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</si>
  <si>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</si>
  <si>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</si>
  <si>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</si>
  <si>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</si>
  <si>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</si>
  <si>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</si>
  <si>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</si>
  <si>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</si>
  <si>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</si>
  <si>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</si>
  <si>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</si>
  <si>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</si>
  <si>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</si>
  <si>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</si>
  <si>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</si>
  <si>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</si>
  <si>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</si>
  <si>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</si>
  <si>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</si>
  <si>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</si>
  <si>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</si>
  <si>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</si>
  <si>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</si>
  <si>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</si>
  <si>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</si>
  <si>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</si>
  <si>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</si>
  <si>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</si>
  <si>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</si>
  <si>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</si>
  <si>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</si>
  <si>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</si>
  <si>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</si>
  <si>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</si>
  <si>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</si>
  <si>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</si>
  <si>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</si>
  <si>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</si>
  <si>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</si>
  <si>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</si>
  <si>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</si>
  <si>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</si>
  <si>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</si>
  <si>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</si>
  <si>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</si>
  <si>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</si>
  <si>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</si>
  <si>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</si>
  <si>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</si>
  <si>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</si>
  <si>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</si>
  <si>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</si>
  <si>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</si>
  <si>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</si>
  <si>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</si>
  <si>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</si>
  <si>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</si>
  <si>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</si>
  <si>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</si>
  <si>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</si>
  <si>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</si>
  <si>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</si>
  <si>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</si>
  <si>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</si>
  <si>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</si>
  <si>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</si>
  <si>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</si>
  <si>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</si>
  <si>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</si>
  <si>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</si>
  <si>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</si>
  <si>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</si>
  <si>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</si>
  <si>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</si>
  <si>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</si>
  <si>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</si>
  <si>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</si>
  <si>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</si>
  <si>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</si>
  <si>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</si>
  <si>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</si>
  <si>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</si>
  <si>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</si>
  <si>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</si>
  <si>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</si>
  <si>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</si>
  <si>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</si>
  <si>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</si>
  <si>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</si>
  <si>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</si>
  <si>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</si>
  <si>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</si>
  <si>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</si>
  <si>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</si>
  <si>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</si>
  <si>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</si>
  <si>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</si>
  <si>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</si>
  <si>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</si>
  <si>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</si>
  <si>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</si>
  <si>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</si>
  <si>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</si>
  <si>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</si>
  <si>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</si>
  <si>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</si>
  <si>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</si>
  <si>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</si>
  <si>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</si>
  <si>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</si>
  <si>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</si>
  <si>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</si>
  <si>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</si>
  <si>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</si>
  <si>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</si>
  <si>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</si>
  <si>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</si>
  <si>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</si>
  <si>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</si>
  <si>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</si>
  <si>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</si>
  <si>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</si>
  <si>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</si>
  <si>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</si>
  <si>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</si>
  <si>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</si>
  <si>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</si>
  <si>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</si>
  <si>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</si>
  <si>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</si>
  <si>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</si>
  <si>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</si>
  <si>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</si>
  <si>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</si>
  <si>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</si>
  <si>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</si>
  <si>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</si>
  <si>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</si>
  <si>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</si>
  <si>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</si>
  <si>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</si>
  <si>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</si>
  <si>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</si>
  <si>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</si>
  <si>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</si>
  <si>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</si>
  <si>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</si>
  <si>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</si>
  <si>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</si>
  <si>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</si>
  <si>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</si>
  <si>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</si>
  <si>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</si>
  <si>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</si>
  <si>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</si>
  <si>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</si>
  <si>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</si>
  <si>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</si>
  <si>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</si>
  <si>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</si>
  <si>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</si>
  <si>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</si>
  <si>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</si>
  <si>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</si>
  <si>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</si>
  <si>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</si>
  <si>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</si>
  <si>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</si>
  <si>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</si>
  <si>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</si>
  <si>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</si>
  <si>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</si>
  <si>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</si>
  <si>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</si>
  <si>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</si>
  <si>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</si>
  <si>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</si>
  <si>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</si>
  <si>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</si>
  <si>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</si>
  <si>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</si>
  <si>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</si>
  <si>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</si>
  <si>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</si>
  <si>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</si>
  <si>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</si>
  <si>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</si>
  <si>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</si>
  <si>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</si>
  <si>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</si>
  <si>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</si>
  <si>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</si>
  <si>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</si>
  <si>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</si>
  <si>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</si>
  <si>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</si>
  <si>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</si>
  <si>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</si>
  <si>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</si>
  <si>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</si>
  <si>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</si>
  <si>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</si>
  <si>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</si>
  <si>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</si>
  <si>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</si>
  <si>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</si>
  <si>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</si>
  <si>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</si>
  <si>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</si>
  <si>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</si>
  <si>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</si>
  <si>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</si>
  <si>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</si>
  <si>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</si>
  <si>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</si>
  <si>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</si>
  <si>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</si>
  <si>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</si>
  <si>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</si>
  <si>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</si>
  <si>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</si>
  <si>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</si>
  <si>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</si>
  <si>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</si>
  <si>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</si>
  <si>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</si>
  <si>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</si>
  <si>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</si>
  <si>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</si>
  <si>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</si>
  <si>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</si>
  <si>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</si>
  <si>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</si>
  <si>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</si>
  <si>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</si>
  <si>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</si>
  <si>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</si>
  <si>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</si>
  <si>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</si>
  <si>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</si>
  <si>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</si>
  <si>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</si>
  <si>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</si>
  <si>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</si>
  <si>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</si>
  <si>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</si>
  <si>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</si>
  <si>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</si>
  <si>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</si>
  <si>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</si>
  <si>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</si>
  <si>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</si>
  <si>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</si>
  <si>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</si>
  <si>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</si>
  <si>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</si>
  <si>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</si>
  <si>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</si>
  <si>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</si>
  <si>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</si>
  <si>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</si>
  <si>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</si>
  <si>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</si>
  <si>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</si>
  <si>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</si>
  <si>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</si>
  <si>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</si>
  <si>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</si>
  <si>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</si>
  <si>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</si>
  <si>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</si>
  <si>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</si>
  <si>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</si>
  <si>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</si>
  <si>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</si>
  <si>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</si>
  <si>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</si>
  <si>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</si>
  <si>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</si>
  <si>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</si>
  <si>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</si>
  <si>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</si>
  <si>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</si>
  <si>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</si>
  <si>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</si>
  <si>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</si>
  <si>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</si>
  <si>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</si>
  <si>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</si>
  <si>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</si>
  <si>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</si>
  <si>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</si>
  <si>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</si>
  <si>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</si>
  <si>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</si>
  <si>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</si>
  <si>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</si>
  <si>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</si>
  <si>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</si>
  <si>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</si>
  <si>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</si>
  <si>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</si>
  <si>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</si>
  <si>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</si>
  <si>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</si>
  <si>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</si>
  <si>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</si>
  <si>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</si>
  <si>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</si>
  <si>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</si>
  <si>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</si>
  <si>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</si>
  <si>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</si>
  <si>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</si>
  <si>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</si>
  <si>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</si>
  <si>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</si>
  <si>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</si>
  <si>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</si>
  <si>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</si>
  <si>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</si>
  <si>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</si>
  <si>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</si>
  <si>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</si>
  <si>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</si>
  <si>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</si>
  <si>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</si>
  <si>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</si>
  <si>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</si>
  <si>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</si>
  <si>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</si>
  <si>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</si>
  <si>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</si>
  <si>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</si>
  <si>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</si>
  <si>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</si>
  <si>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</si>
  <si>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</si>
  <si>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</si>
  <si>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</si>
  <si>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</si>
  <si>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</si>
  <si>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</si>
  <si>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</si>
  <si>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</si>
  <si>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</si>
  <si>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</si>
  <si>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</si>
  <si>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</si>
  <si>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</si>
  <si>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</si>
  <si>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</si>
  <si>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</si>
  <si>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</si>
  <si>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</si>
  <si>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</si>
  <si>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</si>
  <si>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</si>
  <si>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</si>
  <si>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</si>
  <si>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</si>
  <si>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</si>
  <si>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</si>
  <si>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</si>
  <si>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</si>
  <si>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</si>
  <si>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</si>
  <si>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</si>
  <si>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</si>
  <si>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</si>
  <si>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</si>
  <si>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</si>
  <si>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</si>
  <si>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</si>
  <si>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</si>
  <si>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</si>
  <si>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</si>
  <si>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</si>
  <si>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</si>
  <si>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</si>
  <si>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</si>
  <si>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</si>
  <si>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</si>
  <si>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</si>
  <si>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</si>
  <si>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</si>
  <si>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</si>
  <si>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</si>
  <si>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</si>
  <si>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</si>
  <si>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</si>
  <si>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</si>
  <si>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</si>
  <si>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</si>
  <si>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</si>
  <si>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</si>
  <si>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</si>
  <si>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</si>
  <si>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</si>
  <si>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</si>
  <si>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</si>
  <si>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</si>
  <si>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</si>
  <si>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</si>
  <si>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</si>
  <si>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</si>
  <si>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</si>
  <si>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</si>
  <si>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</si>
  <si>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</si>
  <si>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</si>
  <si>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</si>
  <si>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</si>
  <si>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</si>
  <si>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</si>
  <si>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</si>
  <si>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</si>
  <si>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</si>
  <si>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</si>
  <si>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</si>
  <si>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</si>
  <si>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</si>
  <si>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</si>
  <si>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</si>
  <si>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</si>
  <si>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</si>
  <si>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</si>
  <si>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</si>
  <si>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</si>
  <si>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</si>
  <si>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</si>
  <si>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</si>
  <si>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</si>
  <si>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</si>
  <si>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</si>
  <si>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</si>
  <si>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</si>
  <si>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</si>
  <si>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</si>
  <si>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</si>
  <si>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</si>
  <si>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</si>
  <si>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</si>
  <si>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</si>
  <si>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</si>
  <si>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</si>
  <si>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</si>
  <si>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</si>
  <si>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</si>
  <si>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</si>
  <si>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</si>
  <si>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</si>
  <si>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</si>
  <si>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</si>
  <si>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</si>
  <si>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</si>
  <si>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</si>
  <si>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</si>
  <si>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</si>
  <si>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</si>
  <si>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</si>
  <si>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</si>
  <si>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</si>
  <si>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</si>
  <si>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</si>
  <si>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</si>
  <si>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</si>
  <si>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</si>
  <si>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</si>
  <si>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</si>
  <si>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</si>
  <si>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</si>
  <si>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</si>
  <si>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</si>
  <si>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</si>
  <si>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</si>
  <si>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</si>
  <si>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</si>
  <si>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</si>
  <si>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</si>
  <si>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</si>
  <si>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</si>
  <si>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</si>
  <si>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</si>
  <si>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</si>
  <si>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</si>
  <si>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</si>
  <si>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</si>
  <si>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</si>
  <si>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</si>
  <si>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</si>
  <si>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</si>
  <si>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</si>
  <si>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</si>
  <si>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</si>
  <si>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</si>
  <si>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</si>
  <si>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</si>
  <si>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</si>
  <si>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</si>
  <si>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</si>
  <si>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</si>
  <si>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</si>
  <si>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</si>
  <si>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</si>
  <si>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</si>
  <si>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</si>
  <si>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</si>
  <si>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</si>
  <si>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</si>
  <si>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</si>
  <si>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</si>
  <si>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</si>
  <si>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</si>
  <si>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</si>
  <si>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</si>
  <si>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</si>
  <si>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</si>
  <si>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</si>
  <si>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</si>
  <si>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</si>
  <si>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</si>
  <si>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</si>
  <si>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</si>
  <si>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</si>
  <si>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</si>
  <si>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</si>
  <si>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</si>
  <si>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</si>
  <si>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</si>
  <si>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</si>
  <si>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</si>
  <si>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</si>
  <si>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</si>
  <si>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</si>
  <si>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</si>
  <si>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</si>
  <si>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</si>
  <si>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</si>
  <si>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</si>
  <si>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</si>
  <si>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</si>
  <si>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</si>
  <si>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</si>
  <si>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</si>
  <si>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</si>
  <si>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</si>
  <si>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</si>
  <si>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</si>
  <si>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</si>
  <si>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</si>
  <si>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</si>
  <si>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</si>
  <si>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</si>
  <si>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</si>
  <si>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</si>
  <si>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</si>
  <si>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</si>
  <si>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</si>
  <si>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</si>
  <si>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</si>
  <si>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</si>
  <si>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</si>
  <si>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</si>
  <si>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</si>
  <si>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</si>
  <si>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</si>
  <si>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</si>
  <si>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</si>
  <si>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</si>
  <si>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</si>
  <si>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</si>
  <si>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</si>
  <si>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</si>
  <si>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</si>
  <si>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</si>
  <si>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</si>
  <si>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</si>
  <si>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</si>
  <si>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</si>
  <si>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</si>
  <si>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</si>
  <si>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</si>
  <si>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</si>
  <si>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</si>
  <si>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</si>
  <si>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</si>
  <si>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</si>
  <si>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</si>
  <si>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</si>
  <si>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</si>
  <si>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</si>
  <si>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</si>
  <si>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</si>
  <si>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</si>
  <si>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</si>
  <si>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</si>
  <si>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</si>
  <si>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</si>
  <si>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</si>
  <si>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</si>
  <si>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</si>
  <si>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</si>
  <si>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</si>
  <si>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</si>
  <si>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</si>
  <si>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</si>
  <si>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</si>
  <si>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</si>
  <si>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</si>
  <si>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</si>
  <si>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</si>
  <si>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</si>
  <si>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</si>
  <si>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</si>
  <si>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</si>
  <si>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</si>
  <si>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</si>
  <si>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</si>
  <si>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</si>
  <si>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</si>
  <si>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</si>
  <si>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</si>
  <si>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</si>
  <si>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</si>
  <si>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</si>
  <si>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</si>
  <si>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</si>
  <si>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</si>
  <si>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</si>
  <si>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</si>
  <si>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</si>
  <si>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</si>
  <si>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</si>
  <si>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</si>
  <si>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</si>
  <si>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</si>
  <si>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</si>
  <si>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</si>
  <si>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</si>
  <si>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</si>
  <si>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</si>
  <si>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</si>
  <si>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</si>
  <si>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</si>
  <si>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</si>
  <si>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</si>
  <si>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</si>
  <si>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</si>
  <si>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</si>
  <si>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</si>
  <si>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</si>
  <si>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</si>
  <si>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</si>
  <si>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</si>
  <si>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</si>
  <si>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</si>
  <si>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</si>
  <si>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</si>
  <si>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</si>
  <si>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</si>
  <si>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</si>
  <si>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</si>
  <si>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</si>
  <si>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</si>
  <si>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</si>
  <si>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</si>
  <si>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</si>
  <si>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</si>
  <si>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</si>
  <si>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</si>
  <si>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</si>
  <si>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</si>
  <si>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</si>
  <si>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</si>
  <si>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</si>
  <si>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</si>
  <si>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</si>
  <si>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</si>
  <si>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</si>
  <si>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</si>
  <si>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</si>
  <si>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</si>
  <si>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</si>
  <si>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</si>
  <si>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</si>
  <si>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</si>
  <si>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</si>
  <si>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</si>
  <si>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</si>
  <si>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</si>
  <si>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</si>
  <si>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</si>
  <si>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</si>
  <si>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</si>
  <si>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</si>
  <si>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</si>
  <si>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</si>
  <si>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</si>
  <si>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</si>
  <si>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</si>
  <si>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</si>
  <si>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</si>
  <si>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</si>
  <si>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</si>
  <si>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</si>
  <si>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</si>
  <si>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</si>
  <si>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</si>
  <si>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</si>
  <si>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</si>
  <si>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</si>
  <si>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</si>
  <si>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</si>
  <si>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</si>
  <si>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</si>
  <si>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</si>
  <si>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</si>
  <si>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</si>
  <si>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</si>
  <si>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</si>
  <si>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</si>
  <si>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</si>
  <si>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</si>
  <si>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</si>
  <si>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</si>
  <si>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</si>
  <si>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</si>
  <si>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</si>
  <si>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</si>
  <si>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</si>
  <si>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</si>
  <si>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</si>
  <si>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</si>
  <si>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</si>
  <si>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</si>
  <si>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</si>
  <si>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</si>
  <si>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</si>
  <si>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</si>
  <si>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</si>
  <si>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</si>
  <si>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</si>
  <si>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</si>
  <si>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</si>
  <si>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</si>
  <si>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</si>
  <si>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</si>
  <si>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</si>
  <si>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</si>
  <si>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</si>
  <si>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</si>
  <si>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</si>
  <si>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</si>
  <si>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</si>
  <si>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</si>
  <si>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</si>
  <si>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</si>
  <si>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</si>
  <si>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</si>
  <si>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</si>
  <si>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</si>
  <si>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</si>
  <si>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</si>
  <si>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</si>
  <si>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</si>
  <si>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</si>
  <si>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</si>
  <si>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</si>
  <si>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</si>
  <si>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</si>
  <si>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</si>
  <si>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</si>
  <si>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</si>
  <si>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</si>
  <si>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</si>
  <si>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</si>
  <si>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</si>
  <si>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</si>
  <si>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</si>
  <si>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</si>
  <si>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</si>
  <si>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</si>
  <si>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</si>
  <si>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</si>
  <si>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</si>
  <si>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</si>
  <si>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</si>
  <si>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</si>
  <si>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</si>
  <si>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</si>
  <si>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</si>
  <si>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</si>
  <si>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</si>
  <si>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</si>
  <si>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</si>
  <si>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</si>
  <si>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</si>
  <si>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</si>
  <si>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</si>
  <si>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</si>
  <si>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</si>
  <si>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</si>
  <si>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</si>
  <si>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</si>
  <si>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</si>
  <si>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</si>
  <si>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</si>
  <si>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</si>
  <si>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</si>
  <si>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</si>
  <si>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</si>
  <si>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</si>
  <si>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</si>
  <si>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</si>
  <si>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</si>
  <si>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</si>
  <si>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</si>
  <si>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</si>
  <si>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</si>
  <si>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</si>
  <si>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</si>
  <si>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</si>
  <si>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</si>
  <si>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</si>
  <si>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</si>
  <si>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</si>
  <si>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</si>
  <si>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</si>
  <si>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</si>
  <si>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</si>
  <si>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</si>
  <si>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</si>
  <si>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</si>
  <si>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</si>
  <si>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</si>
  <si>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</si>
  <si>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</si>
  <si>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</si>
  <si>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</si>
  <si>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</si>
  <si>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</si>
  <si>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</si>
  <si>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</si>
  <si>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</si>
  <si>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</si>
  <si>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</si>
  <si>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</si>
  <si>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</si>
  <si>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</si>
  <si>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</si>
  <si>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</si>
  <si>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</si>
  <si>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</si>
  <si>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</si>
  <si>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</si>
  <si>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</si>
  <si>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</si>
  <si>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</si>
  <si>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</si>
  <si>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</si>
  <si>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</si>
  <si>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</si>
  <si>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</si>
  <si>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</si>
  <si>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</si>
  <si>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</si>
  <si>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</si>
  <si>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</si>
  <si>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</si>
  <si>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</si>
  <si>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</si>
  <si>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</si>
  <si>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</si>
  <si>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</si>
  <si>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</si>
  <si>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</si>
  <si>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</si>
  <si>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</si>
  <si>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</si>
  <si>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</si>
  <si>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</si>
  <si>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</si>
  <si>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</si>
  <si>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</si>
  <si>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</si>
  <si>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</si>
  <si>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</si>
  <si>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</si>
  <si>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</si>
  <si>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</si>
  <si>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</si>
  <si>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</si>
  <si>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</si>
  <si>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</si>
  <si>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</si>
  <si>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</si>
  <si>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</si>
  <si>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</si>
  <si>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</si>
  <si>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</si>
  <si>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</si>
  <si>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</si>
  <si>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</si>
  <si>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</si>
  <si>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</si>
  <si>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</si>
  <si>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</si>
  <si>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</si>
  <si>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</si>
  <si>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</si>
  <si>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</si>
  <si>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</si>
  <si>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</si>
  <si>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</si>
  <si>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</si>
  <si>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</si>
  <si>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</si>
  <si>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</si>
  <si>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</si>
  <si>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</si>
  <si>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</si>
  <si>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</si>
  <si>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</si>
  <si>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</si>
  <si>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</si>
  <si>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</si>
  <si>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</si>
  <si>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</si>
  <si>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</si>
  <si>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</si>
  <si>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</si>
  <si>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</si>
  <si>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</si>
  <si>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</si>
  <si>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</si>
  <si>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</si>
  <si>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</si>
  <si>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</si>
  <si>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</si>
  <si>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</si>
  <si>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</si>
  <si>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</si>
  <si>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</si>
  <si>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</si>
  <si>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</si>
  <si>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</si>
  <si>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</si>
  <si>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</si>
  <si>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</si>
  <si>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</si>
  <si>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</si>
  <si>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</si>
  <si>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</si>
  <si>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</si>
  <si>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</si>
  <si>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</si>
  <si>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</si>
  <si>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</si>
  <si>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</si>
  <si>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</si>
  <si>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</si>
  <si>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</si>
  <si>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</si>
  <si>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</si>
  <si>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</si>
  <si>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</si>
  <si>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</si>
  <si>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</si>
  <si>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</si>
  <si>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</si>
  <si>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</si>
  <si>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</si>
  <si>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</si>
  <si>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</si>
  <si>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</si>
  <si>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</si>
  <si>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</si>
  <si>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</si>
  <si>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</si>
  <si>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</si>
  <si>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</si>
  <si>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</si>
  <si>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</si>
  <si>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</si>
  <si>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</si>
  <si>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</si>
  <si>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</si>
  <si>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</si>
  <si>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</si>
  <si>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</si>
  <si>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</si>
  <si>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</si>
  <si>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</si>
  <si>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</si>
  <si>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</si>
  <si>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</si>
  <si>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</si>
  <si>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</si>
  <si>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</si>
  <si>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</si>
  <si>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</si>
  <si>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</si>
  <si>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</si>
  <si>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</si>
  <si>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</si>
  <si>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</si>
  <si>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</si>
  <si>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</si>
  <si>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</si>
  <si>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</si>
  <si>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</si>
  <si>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</si>
  <si>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</si>
  <si>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</si>
  <si>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</si>
  <si>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</si>
  <si>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</si>
  <si>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</si>
  <si>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</si>
  <si>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</si>
  <si>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</si>
  <si>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</si>
  <si>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</si>
  <si>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</si>
  <si>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</si>
  <si>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</si>
  <si>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</si>
  <si>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</si>
  <si>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</si>
  <si>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</si>
  <si>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</si>
  <si>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</si>
  <si>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</si>
  <si>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</si>
  <si>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</si>
  <si>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</si>
  <si>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</si>
  <si>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</si>
  <si>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</si>
  <si>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</si>
  <si>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</si>
  <si>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</si>
  <si>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</si>
  <si>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</si>
  <si>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</si>
  <si>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</si>
  <si>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</si>
  <si>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</si>
  <si>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</si>
  <si>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</si>
  <si>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</si>
  <si>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</si>
  <si>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</si>
  <si>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</si>
  <si>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</si>
  <si>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</si>
  <si>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</si>
  <si>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</si>
  <si>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</si>
  <si>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</si>
  <si>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</si>
  <si>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</si>
  <si>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</si>
  <si>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</si>
  <si>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</si>
  <si>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</si>
  <si>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</si>
  <si>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</si>
  <si>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</si>
  <si>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</si>
  <si>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</si>
  <si>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</si>
  <si>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</si>
  <si>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</si>
  <si>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</si>
  <si>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</si>
  <si>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</si>
  <si>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</si>
  <si>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</si>
  <si>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</si>
  <si>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</si>
  <si>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</si>
  <si>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</si>
  <si>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</si>
  <si>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</si>
  <si>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</si>
  <si>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</si>
  <si>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</si>
  <si>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</si>
  <si>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</si>
  <si>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</si>
  <si>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</si>
  <si>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</si>
  <si>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</si>
  <si>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</si>
  <si>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</si>
  <si>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</si>
  <si>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</si>
  <si>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</si>
  <si>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</si>
  <si>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</si>
  <si>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</si>
  <si>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</si>
  <si>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</si>
  <si>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</si>
  <si>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</si>
  <si>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</si>
  <si>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</si>
  <si>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</si>
  <si>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</si>
  <si>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</si>
  <si>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</si>
  <si>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</si>
  <si>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</si>
  <si>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</si>
  <si>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</si>
  <si>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</si>
  <si>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</si>
  <si>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</si>
  <si>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</si>
  <si>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</si>
  <si>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</si>
  <si>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</si>
  <si>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</si>
  <si>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</si>
  <si>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</si>
  <si>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</si>
  <si>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</si>
  <si>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</si>
  <si>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</si>
  <si>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</si>
  <si>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</si>
  <si>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</si>
  <si>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</si>
  <si>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</si>
  <si>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</si>
  <si>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</si>
  <si>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</si>
  <si>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</si>
  <si>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</si>
  <si>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</si>
  <si>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</si>
  <si>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</si>
  <si>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</si>
  <si>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</si>
  <si>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</si>
  <si>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</si>
  <si>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</si>
  <si>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</si>
  <si>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</si>
  <si>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</si>
  <si>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</si>
  <si>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</si>
  <si>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</si>
  <si>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</si>
  <si>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</si>
  <si>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</si>
  <si>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</si>
  <si>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</si>
  <si>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</si>
  <si>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</si>
  <si>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</si>
  <si>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</si>
  <si>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</si>
  <si>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</si>
  <si>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</si>
  <si>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</si>
  <si>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</si>
  <si>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</si>
  <si>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</si>
  <si>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</si>
  <si>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</si>
  <si>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</si>
  <si>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</si>
  <si>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</si>
  <si>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</si>
  <si>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</si>
  <si>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</si>
  <si>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</si>
  <si>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</si>
  <si>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</si>
  <si>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</si>
  <si>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</si>
  <si>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</si>
  <si>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</si>
  <si>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</si>
  <si>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</si>
  <si>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</si>
  <si>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</si>
  <si>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</si>
  <si>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</si>
  <si>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</si>
  <si>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</si>
  <si>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</si>
  <si>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</si>
  <si>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</si>
  <si>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</si>
  <si>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</si>
  <si>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</si>
  <si>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</si>
  <si>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</si>
  <si>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</si>
  <si>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</si>
  <si>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</si>
  <si>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</si>
  <si>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</si>
  <si>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</si>
  <si>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</si>
  <si>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</si>
  <si>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</si>
  <si>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</si>
  <si>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</si>
  <si>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</si>
  <si>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</si>
  <si>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</si>
  <si>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</si>
  <si>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</si>
  <si>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</si>
  <si>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</si>
  <si>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</si>
  <si>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</si>
  <si>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</si>
  <si>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</si>
  <si>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</si>
  <si>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</si>
  <si>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</si>
  <si>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</si>
  <si>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</si>
  <si>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</si>
  <si>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</si>
  <si>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</si>
  <si>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</si>
  <si>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</si>
  <si>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</si>
  <si>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</si>
  <si>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</si>
  <si>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</si>
  <si>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</si>
  <si>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</si>
  <si>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</si>
  <si>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</si>
  <si>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</si>
  <si>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</si>
  <si>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</si>
  <si>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</si>
  <si>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</si>
  <si>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</si>
  <si>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</si>
  <si>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</si>
  <si>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</si>
  <si>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</si>
  <si>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</si>
  <si>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</si>
  <si>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</si>
  <si>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</si>
  <si>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</si>
  <si>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</si>
  <si>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</si>
  <si>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</si>
  <si>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</si>
  <si>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</si>
  <si>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</si>
  <si>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</si>
  <si>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</si>
  <si>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</si>
  <si>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</si>
  <si>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</si>
  <si>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</si>
  <si>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</si>
  <si>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</si>
  <si>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</si>
  <si>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</si>
  <si>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</si>
  <si>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</si>
  <si>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</si>
  <si>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</si>
  <si>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</si>
  <si>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</si>
  <si>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</si>
  <si>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</si>
  <si>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</si>
  <si>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</si>
  <si>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</si>
  <si>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</si>
  <si>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</si>
  <si>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</si>
  <si>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</si>
  <si>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</si>
  <si>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</si>
  <si>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</si>
  <si>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</si>
  <si>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</si>
  <si>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</si>
  <si>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</si>
  <si>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</si>
  <si>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</si>
  <si>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</si>
  <si>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</si>
  <si>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</si>
  <si>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</si>
  <si>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</si>
  <si>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</si>
  <si>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</si>
  <si>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</si>
  <si>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</si>
  <si>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</si>
  <si>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</si>
  <si>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</si>
  <si>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</si>
  <si>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</si>
  <si>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</si>
  <si>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</si>
  <si>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</si>
  <si>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</si>
  <si>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</si>
  <si>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</si>
  <si>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</si>
  <si>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</si>
  <si>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</si>
  <si>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</si>
  <si>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</si>
  <si>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</si>
  <si>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</si>
  <si>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</si>
  <si>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</si>
  <si>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</si>
  <si>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</si>
  <si>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</si>
  <si>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</si>
  <si>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</si>
  <si>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</si>
  <si>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</si>
  <si>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</si>
  <si>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</si>
  <si>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</si>
  <si>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</si>
  <si>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</si>
  <si>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</si>
  <si>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</si>
  <si>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</si>
  <si>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</si>
  <si>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</si>
  <si>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</si>
  <si>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</si>
  <si>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</si>
  <si>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</si>
  <si>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</si>
  <si>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</si>
  <si>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</si>
  <si>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</si>
  <si>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</si>
  <si>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</si>
  <si>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</si>
  <si>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</si>
  <si>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</si>
  <si>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</si>
  <si>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</si>
  <si>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</si>
  <si>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</si>
  <si>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</si>
  <si>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</si>
  <si>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</si>
  <si>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</si>
  <si>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</si>
  <si>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</si>
  <si>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</si>
  <si>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</si>
  <si>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</si>
  <si>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</si>
  <si>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</si>
  <si>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</si>
  <si>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</si>
  <si>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</si>
  <si>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</si>
  <si>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</si>
  <si>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</si>
  <si>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</si>
  <si>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</si>
  <si>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</si>
  <si>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</si>
  <si>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</si>
  <si>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</si>
  <si>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</si>
  <si>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</si>
  <si>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</si>
  <si>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</si>
  <si>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</si>
  <si>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</si>
  <si>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</si>
  <si>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</si>
  <si>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</si>
  <si>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</si>
  <si>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</si>
  <si>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</si>
  <si>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</si>
  <si>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</si>
  <si>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</si>
  <si>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</si>
  <si>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</si>
  <si>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</si>
  <si>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</si>
  <si>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</si>
  <si>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</si>
  <si>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</si>
  <si>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</si>
  <si>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</si>
  <si>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</si>
  <si>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</si>
  <si>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</si>
  <si>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</si>
  <si>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</si>
  <si>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</si>
  <si>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</si>
  <si>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</si>
  <si>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</si>
  <si>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</si>
  <si>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</si>
  <si>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</si>
  <si>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</si>
  <si>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</si>
  <si>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</si>
  <si>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</si>
  <si>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</si>
  <si>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</si>
  <si>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</si>
  <si>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</si>
  <si>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</si>
  <si>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</si>
  <si>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</si>
  <si>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</si>
  <si>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</si>
  <si>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</si>
  <si>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</si>
  <si>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</si>
  <si>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</si>
  <si>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</si>
  <si>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</si>
  <si>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</si>
  <si>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</si>
  <si>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</si>
  <si>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</si>
  <si>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</si>
  <si>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</si>
  <si>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</si>
  <si>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</si>
  <si>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</si>
  <si>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</si>
  <si>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</si>
  <si>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</si>
  <si>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</si>
  <si>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</si>
  <si>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</si>
  <si>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</si>
  <si>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</si>
  <si>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</si>
  <si>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</si>
  <si>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</si>
  <si>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</si>
  <si>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</si>
  <si>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</si>
  <si>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</si>
  <si>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</si>
  <si>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</si>
  <si>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</si>
  <si>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</si>
  <si>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</si>
  <si>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</si>
  <si>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</si>
  <si>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</si>
  <si>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</si>
  <si>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</si>
  <si>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</si>
  <si>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</si>
  <si>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</si>
  <si>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</si>
  <si>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</si>
  <si>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</si>
  <si>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</si>
  <si>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</si>
  <si>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</si>
  <si>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</si>
  <si>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</si>
  <si>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</si>
  <si>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</si>
  <si>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</si>
  <si>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</si>
  <si>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</si>
  <si>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</si>
  <si>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</si>
  <si>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</si>
  <si>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</si>
  <si>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</si>
  <si>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</si>
  <si>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</si>
  <si>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</si>
  <si>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</si>
  <si>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</si>
  <si>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</si>
  <si>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</si>
  <si>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</si>
  <si>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</si>
  <si>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</si>
  <si>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</si>
  <si>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</si>
  <si>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</si>
  <si>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</si>
  <si>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</si>
  <si>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</si>
  <si>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</si>
  <si>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</si>
  <si>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</si>
  <si>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</si>
  <si>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</si>
  <si>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</si>
  <si>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</si>
  <si>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</si>
  <si>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</si>
  <si>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</si>
  <si>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</si>
  <si>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</si>
  <si>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</si>
  <si>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</si>
  <si>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</si>
  <si>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</si>
  <si>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</si>
  <si>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</si>
  <si>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</si>
  <si>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</si>
  <si>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</si>
  <si>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</si>
  <si>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</si>
  <si>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</si>
  <si>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</si>
  <si>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</si>
  <si>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</si>
  <si>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</si>
  <si>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</si>
  <si>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</si>
  <si>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</si>
  <si>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</si>
  <si>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</si>
  <si>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</si>
  <si>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</si>
  <si>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</si>
  <si>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</si>
  <si>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</si>
  <si>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</si>
  <si>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</si>
  <si>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</si>
  <si>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</si>
  <si>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</si>
  <si>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</si>
  <si>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</si>
  <si>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</si>
  <si>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</si>
  <si>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</si>
  <si>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</si>
  <si>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</si>
  <si>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</si>
  <si>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</si>
  <si>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</si>
  <si>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</si>
  <si>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</si>
  <si>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</si>
  <si>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</si>
  <si>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</si>
  <si>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</si>
  <si>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</si>
  <si>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</si>
  <si>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</si>
  <si>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</si>
  <si>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</si>
  <si>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</si>
  <si>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</si>
  <si>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</si>
  <si>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</si>
  <si>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</si>
  <si>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</si>
  <si>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</si>
  <si>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</si>
  <si>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</si>
  <si>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</si>
  <si>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</si>
  <si>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</si>
  <si>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</si>
  <si>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</si>
  <si>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</si>
  <si>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</si>
  <si>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</si>
  <si>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</si>
  <si>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</si>
  <si>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</si>
  <si>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</si>
  <si>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</si>
  <si>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</si>
  <si>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</si>
  <si>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</si>
  <si>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</si>
  <si>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</si>
  <si>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</si>
  <si>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</si>
  <si>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</si>
  <si>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</si>
  <si>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</si>
  <si>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</si>
  <si>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</si>
  <si>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</si>
  <si>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</si>
  <si>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</si>
  <si>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</si>
  <si>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</si>
  <si>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</si>
  <si>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</si>
  <si>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</si>
  <si>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</si>
  <si>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</si>
  <si>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</si>
  <si>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</si>
  <si>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</si>
  <si>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</si>
  <si>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</si>
  <si>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</si>
  <si>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</si>
  <si>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</si>
  <si>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</si>
  <si>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</si>
  <si>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</si>
  <si>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</si>
  <si>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</si>
  <si>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</si>
  <si>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</si>
  <si>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</si>
  <si>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</si>
  <si>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</si>
  <si>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</si>
  <si>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</si>
  <si>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</si>
  <si>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</si>
  <si>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</si>
  <si>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</si>
  <si>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</si>
  <si>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</si>
  <si>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</si>
  <si>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</si>
  <si>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</si>
  <si>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</si>
  <si>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</si>
  <si>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</si>
  <si>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</si>
  <si>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</si>
  <si>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</si>
  <si>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</si>
  <si>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</si>
  <si>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</si>
  <si>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</si>
  <si>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</si>
  <si>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</si>
  <si>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</si>
  <si>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</si>
  <si>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</si>
  <si>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</si>
  <si>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</si>
  <si>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</si>
  <si>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</si>
  <si>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</si>
  <si>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</si>
  <si>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</si>
  <si>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</si>
  <si>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</si>
  <si>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</si>
  <si>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</si>
  <si>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</si>
  <si>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</si>
  <si>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</si>
  <si>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</si>
  <si>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</si>
  <si>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</si>
  <si>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</si>
  <si>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</si>
  <si>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</si>
  <si>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</si>
  <si>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</si>
  <si>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</si>
  <si>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</si>
  <si>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</si>
  <si>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</si>
  <si>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</si>
  <si>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</si>
  <si>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</si>
  <si>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</si>
  <si>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</si>
  <si>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</si>
  <si>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</si>
  <si>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</si>
  <si>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</si>
  <si>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</si>
  <si>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</si>
  <si>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</si>
  <si>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</si>
  <si>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</si>
  <si>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</si>
  <si>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</si>
  <si>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</si>
  <si>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</si>
  <si>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</si>
  <si>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</si>
  <si>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</si>
  <si>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</si>
  <si>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</si>
  <si>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</si>
  <si>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</si>
  <si>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</si>
  <si>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</si>
  <si>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</si>
  <si>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</si>
  <si>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</si>
  <si>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</si>
  <si>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</si>
  <si>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</si>
  <si>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</si>
  <si>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</si>
  <si>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</si>
  <si>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</si>
  <si>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</si>
  <si>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</si>
  <si>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</si>
  <si>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</si>
  <si>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</si>
  <si>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</si>
  <si>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</si>
  <si>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</si>
  <si>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</si>
  <si>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</si>
  <si>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</si>
  <si>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</si>
  <si>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</si>
  <si>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</si>
  <si>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</si>
  <si>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</si>
  <si>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</si>
  <si>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</si>
  <si>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</si>
  <si>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</si>
  <si>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</si>
  <si>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</si>
  <si>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</si>
  <si>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</si>
  <si>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</si>
  <si>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</si>
  <si>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</si>
  <si>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</si>
  <si>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</si>
  <si>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</si>
  <si>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</si>
  <si>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</si>
  <si>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</si>
  <si>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</si>
  <si>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</si>
  <si>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</si>
  <si>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</si>
  <si>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</si>
  <si>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</si>
  <si>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</si>
  <si>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</si>
  <si>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</si>
  <si>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</si>
  <si>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</si>
  <si>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</si>
  <si>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</si>
  <si>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</si>
  <si>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</si>
  <si>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</si>
  <si>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</si>
  <si>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</si>
  <si>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</si>
  <si>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</si>
  <si>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</si>
  <si>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</si>
  <si>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</si>
  <si>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</si>
  <si>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</si>
  <si>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</si>
  <si>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</si>
  <si>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</si>
  <si>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</si>
  <si>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</si>
  <si>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</si>
  <si>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</si>
  <si>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</si>
  <si>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</si>
  <si>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</si>
  <si>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</si>
  <si>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</si>
  <si>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</si>
  <si>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</si>
  <si>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</si>
  <si>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</si>
  <si>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</si>
  <si>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</si>
  <si>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</si>
  <si>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</si>
  <si>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</si>
  <si>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</si>
  <si>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</si>
  <si>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</si>
  <si>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</si>
  <si>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</si>
  <si>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</si>
  <si>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</si>
  <si>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</si>
  <si>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</si>
  <si>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</si>
  <si>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</si>
  <si>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</si>
  <si>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</si>
  <si>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</si>
  <si>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</si>
  <si>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</si>
  <si>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</si>
  <si>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</si>
  <si>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</si>
  <si>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</si>
  <si>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</si>
  <si>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</si>
  <si>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</si>
  <si>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</si>
  <si>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</si>
  <si>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</si>
  <si>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</si>
  <si>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</si>
  <si>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</si>
  <si>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</si>
  <si>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</si>
  <si>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</si>
  <si>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</si>
  <si>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</si>
  <si>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</si>
  <si>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</si>
  <si>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</si>
  <si>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</si>
  <si>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</si>
  <si>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</si>
  <si>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</si>
  <si>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</si>
  <si>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</si>
  <si>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</si>
  <si>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</si>
  <si>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</si>
  <si>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</si>
  <si>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</si>
  <si>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</si>
  <si>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</si>
  <si>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</si>
  <si>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</si>
  <si>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</si>
  <si>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</si>
  <si>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</si>
  <si>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</si>
  <si>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</si>
  <si>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</si>
  <si>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</si>
  <si>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</si>
  <si>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</si>
  <si>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</si>
  <si>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</si>
  <si>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</si>
  <si>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</si>
  <si>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</si>
  <si>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</si>
  <si>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</si>
  <si>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</si>
  <si>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</si>
  <si>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</si>
  <si>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</si>
  <si>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</si>
  <si>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</si>
  <si>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</si>
  <si>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</si>
  <si>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</si>
  <si>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</si>
  <si>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</si>
  <si>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</si>
  <si>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</si>
  <si>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</si>
  <si>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</si>
  <si>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</si>
  <si>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</si>
  <si>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</si>
  <si>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</si>
  <si>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</si>
  <si>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</si>
  <si>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</si>
  <si>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</si>
  <si>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</si>
  <si>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</si>
  <si>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</si>
  <si>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</si>
  <si>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</si>
  <si>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</si>
  <si>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</si>
  <si>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</si>
  <si>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</si>
  <si>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</si>
  <si>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</si>
  <si>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</si>
  <si>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</si>
  <si>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</si>
  <si>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</si>
  <si>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</si>
  <si>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</si>
  <si>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</si>
  <si>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</si>
  <si>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</si>
  <si>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</si>
  <si>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</si>
  <si>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</si>
  <si>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</si>
  <si>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</si>
  <si>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</si>
  <si>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</si>
  <si>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</si>
  <si>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</si>
  <si>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</si>
  <si>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</si>
  <si>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</si>
  <si>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</si>
  <si>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</si>
  <si>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</si>
  <si>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</si>
  <si>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</si>
  <si>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</si>
  <si>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</si>
  <si>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</si>
  <si>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</si>
  <si>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</si>
  <si>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</si>
  <si>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</si>
  <si>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</si>
  <si>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</si>
  <si>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</si>
  <si>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</si>
  <si>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</si>
  <si>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</si>
  <si>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</si>
  <si>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</si>
  <si>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</si>
  <si>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</si>
  <si>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</si>
  <si>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</si>
  <si>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</si>
  <si>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</si>
  <si>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</si>
  <si>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</si>
  <si>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</si>
  <si>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</si>
  <si>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</si>
  <si>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</si>
  <si>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</si>
  <si>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</si>
  <si>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</si>
  <si>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</si>
  <si>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</si>
  <si>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</si>
  <si>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</si>
  <si>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</si>
  <si>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</si>
  <si>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</si>
  <si>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</si>
  <si>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</si>
  <si>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</si>
  <si>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</si>
  <si>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</si>
  <si>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</si>
  <si>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</si>
  <si>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</si>
  <si>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</si>
  <si>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</si>
  <si>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</si>
  <si>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</si>
  <si>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</si>
  <si>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</si>
  <si>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</si>
  <si>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</si>
  <si>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</si>
  <si>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</si>
  <si>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</si>
  <si>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</si>
  <si>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</si>
  <si>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</si>
  <si>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</si>
  <si>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</si>
  <si>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</si>
  <si>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</si>
  <si>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</si>
  <si>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</si>
  <si>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</si>
  <si>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</si>
  <si>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</si>
  <si>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</si>
  <si>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</si>
  <si>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</si>
  <si>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</si>
  <si>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</si>
  <si>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</si>
  <si>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</si>
  <si>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</si>
  <si>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</si>
  <si>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</si>
  <si>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</si>
  <si>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</si>
  <si>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</si>
  <si>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</si>
  <si>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</si>
  <si>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</si>
  <si>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</si>
  <si>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</si>
  <si>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</si>
  <si>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</si>
  <si>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</si>
  <si>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</si>
  <si>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</si>
  <si>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</si>
  <si>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</si>
  <si>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</si>
  <si>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</si>
  <si>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</si>
  <si>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</si>
  <si>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</si>
  <si>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</si>
  <si>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</si>
  <si>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</si>
  <si>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</si>
  <si>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</si>
  <si>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</si>
  <si>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</si>
  <si>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</si>
  <si>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</si>
  <si>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</si>
  <si>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</si>
  <si>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</si>
  <si>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</si>
  <si>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</si>
  <si>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</si>
  <si>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</si>
  <si>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</si>
  <si>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</si>
  <si>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</si>
  <si>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</si>
  <si>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</si>
  <si>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</si>
  <si>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</si>
  <si>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</si>
  <si>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</si>
  <si>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</si>
  <si>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</si>
  <si>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</si>
  <si>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</si>
  <si>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</si>
  <si>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</si>
  <si>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</si>
  <si>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</si>
  <si>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</si>
  <si>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</si>
  <si>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</si>
  <si>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</si>
  <si>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</si>
  <si>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</si>
  <si>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</si>
  <si>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</si>
  <si>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</si>
  <si>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</si>
  <si>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</si>
  <si>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</si>
  <si>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</si>
  <si>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</si>
  <si>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</si>
  <si>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</si>
  <si>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</si>
  <si>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</si>
  <si>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</si>
  <si>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</si>
  <si>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</si>
  <si>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</si>
  <si>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</si>
  <si>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</si>
  <si>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</si>
  <si>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</si>
  <si>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</si>
  <si>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</si>
  <si>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</si>
  <si>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</si>
  <si>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</si>
  <si>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</si>
  <si>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</si>
  <si>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</si>
  <si>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</si>
  <si>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</si>
  <si>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</si>
  <si>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</si>
  <si>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</si>
  <si>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</si>
  <si>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</si>
  <si>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</si>
  <si>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</si>
  <si>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</si>
  <si>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</si>
  <si>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</si>
  <si>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</si>
  <si>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</si>
  <si>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</si>
  <si>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</si>
  <si>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</si>
  <si>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</si>
  <si>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</si>
  <si>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</si>
  <si>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</si>
  <si>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</si>
  <si>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</si>
  <si>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</si>
  <si>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</si>
  <si>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</si>
  <si>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</si>
  <si>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</si>
  <si>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</si>
  <si>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</si>
  <si>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</si>
  <si>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</si>
  <si>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</si>
  <si>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</si>
  <si>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</si>
  <si>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</si>
  <si>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</si>
  <si>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</si>
  <si>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</si>
  <si>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</si>
  <si>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</si>
  <si>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</si>
  <si>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</si>
  <si>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</si>
  <si>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</si>
  <si>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</si>
  <si>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</si>
  <si>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</si>
  <si>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</si>
  <si>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</si>
  <si>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</si>
  <si>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</si>
  <si>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</si>
  <si>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</si>
  <si>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</si>
  <si>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</si>
  <si>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</si>
  <si>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</si>
  <si>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</si>
  <si>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</si>
  <si>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</si>
  <si>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</si>
  <si>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</si>
  <si>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</si>
  <si>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</si>
  <si>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</si>
  <si>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</si>
  <si>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</si>
  <si>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</si>
  <si>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</si>
  <si>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</si>
  <si>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</si>
  <si>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</si>
  <si>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</si>
  <si>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</si>
  <si>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</si>
  <si>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</si>
  <si>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</si>
  <si>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</si>
  <si>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</si>
  <si>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</si>
  <si>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</si>
  <si>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</si>
  <si>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</si>
  <si>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</si>
  <si>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</si>
  <si>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</si>
  <si>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</si>
  <si>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</si>
  <si>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</si>
  <si>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</si>
  <si>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</si>
  <si>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</si>
  <si>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</si>
  <si>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</si>
  <si>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</si>
  <si>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</si>
  <si>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</si>
  <si>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</si>
  <si>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</si>
  <si>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</si>
  <si>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</si>
  <si>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</si>
  <si>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</si>
  <si>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</si>
  <si>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</si>
  <si>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</si>
  <si>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</si>
  <si>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</si>
  <si>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</si>
  <si>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</si>
  <si>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</si>
  <si>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</si>
  <si>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</si>
  <si>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</si>
  <si>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</si>
  <si>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</si>
  <si>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</si>
  <si>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</si>
  <si>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</si>
  <si>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</si>
  <si>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</si>
  <si>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</si>
  <si>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</si>
  <si>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</si>
  <si>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</si>
  <si>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</si>
  <si>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</si>
  <si>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</si>
  <si>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</si>
  <si>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</si>
  <si>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</si>
  <si>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</si>
  <si>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</si>
  <si>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</si>
  <si>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</si>
  <si>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</si>
  <si>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</si>
  <si>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</si>
  <si>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</si>
  <si>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</si>
  <si>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</si>
  <si>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</si>
  <si>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</si>
  <si>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</si>
  <si>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</si>
  <si>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</si>
  <si>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</si>
  <si>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</si>
  <si>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</si>
  <si>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</si>
  <si>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</si>
  <si>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</si>
  <si>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</si>
  <si>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</si>
  <si>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</si>
  <si>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</si>
  <si>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</si>
  <si>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</si>
  <si>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</si>
  <si>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</si>
  <si>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</si>
  <si>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</si>
  <si>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</si>
  <si>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</si>
  <si>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</si>
  <si>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</si>
  <si>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</si>
  <si>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</si>
  <si>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</si>
  <si>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</si>
  <si>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</si>
  <si>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</si>
  <si>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</si>
  <si>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</si>
  <si>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</si>
  <si>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</si>
  <si>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</si>
  <si>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</si>
  <si>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</si>
  <si>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</si>
  <si>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</si>
  <si>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</si>
  <si>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</si>
  <si>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</si>
  <si>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</si>
  <si>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</si>
  <si>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</si>
  <si>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</si>
  <si>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</si>
  <si>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</si>
  <si>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</si>
  <si>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</si>
  <si>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</si>
  <si>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</si>
  <si>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</si>
  <si>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</si>
  <si>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</si>
  <si>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</si>
  <si>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</si>
  <si>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</si>
  <si>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</si>
  <si>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</si>
  <si>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</si>
  <si>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</si>
  <si>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</si>
  <si>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</si>
  <si>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</si>
  <si>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</si>
  <si>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</si>
  <si>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</si>
  <si>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</si>
  <si>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</si>
  <si>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</si>
  <si>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</si>
  <si>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</si>
  <si>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</si>
  <si>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</si>
  <si>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</si>
  <si>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</si>
  <si>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</si>
  <si>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</si>
  <si>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</si>
  <si>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</si>
  <si>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</si>
  <si>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</si>
  <si>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</si>
  <si>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</si>
  <si>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</si>
  <si>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</si>
  <si>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</si>
  <si>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</si>
  <si>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</si>
  <si>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</si>
  <si>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</si>
  <si>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</si>
  <si>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</si>
  <si>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</si>
  <si>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</si>
  <si>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</si>
  <si>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</si>
  <si>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</si>
  <si>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</si>
  <si>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</si>
  <si>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</si>
  <si>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</si>
  <si>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</si>
  <si>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</si>
  <si>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</si>
  <si>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</si>
  <si>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</si>
  <si>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</si>
  <si>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</si>
  <si>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</si>
  <si>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</si>
  <si>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</si>
  <si>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</si>
  <si>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</si>
  <si>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</si>
  <si>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</si>
  <si>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</si>
  <si>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</si>
  <si>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</si>
  <si>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</si>
  <si>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</si>
  <si>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</si>
  <si>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</si>
  <si>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</si>
  <si>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</si>
  <si>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</si>
  <si>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</si>
  <si>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</si>
  <si>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</si>
  <si>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</si>
  <si>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</si>
  <si>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</si>
  <si>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</si>
  <si>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</si>
  <si>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</si>
  <si>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</si>
  <si>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</si>
  <si>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</si>
  <si>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</si>
  <si>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</si>
  <si>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</si>
  <si>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</si>
  <si>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</si>
  <si>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</si>
  <si>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</si>
  <si>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</si>
  <si>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</si>
  <si>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</si>
  <si>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</si>
  <si>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</si>
  <si>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</si>
  <si>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</si>
  <si>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</si>
  <si>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</si>
  <si>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</si>
  <si>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</si>
  <si>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</si>
  <si>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</si>
  <si>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</si>
  <si>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</si>
  <si>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</si>
  <si>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</si>
  <si>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</si>
  <si>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</si>
  <si>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</si>
  <si>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</si>
  <si>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</si>
  <si>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</si>
  <si>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</si>
  <si>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</si>
  <si>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</si>
  <si>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</si>
  <si>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</si>
  <si>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</si>
  <si>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</si>
  <si>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</si>
  <si>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</si>
  <si>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</si>
  <si>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</si>
  <si>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</si>
  <si>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</si>
  <si>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</si>
  <si>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</si>
  <si>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</si>
  <si>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</si>
  <si>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</si>
  <si>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</si>
  <si>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</si>
  <si>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</si>
  <si>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</si>
  <si>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</si>
  <si>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</si>
  <si>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</si>
  <si>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</si>
  <si>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</si>
  <si>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</si>
  <si>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</si>
  <si>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</si>
  <si>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</si>
  <si>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</si>
  <si>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</si>
  <si>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</si>
  <si>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</si>
  <si>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</si>
  <si>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</si>
  <si>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</si>
  <si>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</si>
  <si>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</si>
  <si>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</si>
  <si>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</si>
  <si>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</si>
  <si>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</si>
  <si>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</si>
  <si>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</si>
  <si>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</si>
  <si>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</si>
  <si>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</si>
  <si>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</si>
  <si>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</si>
  <si>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</si>
  <si>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</si>
  <si>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</si>
  <si>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</si>
  <si>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</si>
  <si>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</si>
  <si>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</si>
  <si>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</si>
  <si>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</si>
  <si>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</si>
  <si>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</si>
  <si>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</si>
  <si>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</si>
  <si>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</si>
  <si>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</si>
  <si>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</si>
  <si>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</si>
  <si>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</si>
  <si>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</si>
  <si>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</si>
  <si>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</si>
  <si>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</si>
  <si>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</si>
  <si>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</si>
  <si>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</si>
  <si>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</si>
  <si>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</si>
  <si>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</si>
  <si>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</si>
  <si>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</si>
  <si>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</si>
  <si>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</si>
  <si>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</si>
  <si>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</si>
  <si>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</si>
  <si>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</si>
  <si>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</si>
  <si>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</si>
  <si>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</si>
  <si>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</si>
  <si>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</si>
  <si>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</si>
  <si>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</si>
  <si>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</si>
  <si>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</si>
  <si>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</si>
  <si>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</si>
  <si>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</si>
  <si>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</si>
  <si>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</si>
  <si>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</si>
  <si>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</si>
  <si>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</si>
  <si>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</si>
  <si>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</si>
  <si>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</si>
  <si>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</si>
  <si>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</si>
  <si>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</si>
  <si>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</si>
  <si>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</si>
  <si>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</si>
  <si>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</si>
  <si>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</si>
  <si>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</si>
  <si>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</si>
  <si>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</si>
  <si>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</si>
  <si>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</si>
  <si>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</si>
  <si>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</si>
  <si>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</si>
  <si>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</si>
  <si>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</si>
  <si>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</si>
  <si>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</si>
  <si>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</si>
  <si>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</si>
  <si>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</si>
  <si>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</si>
  <si>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</si>
  <si>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</si>
  <si>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</si>
  <si>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</si>
  <si>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</si>
  <si>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</si>
  <si>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</si>
  <si>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</si>
  <si>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</si>
  <si>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</si>
  <si>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</si>
  <si>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</si>
  <si>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</si>
  <si>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</si>
  <si>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</si>
  <si>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</si>
  <si>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</si>
  <si>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</si>
  <si>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</si>
  <si>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</si>
  <si>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</si>
  <si>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</si>
  <si>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</si>
  <si>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</si>
  <si>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</si>
  <si>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</si>
  <si>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</si>
  <si>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</si>
  <si>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</si>
  <si>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</si>
  <si>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</si>
  <si>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</si>
  <si>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</si>
  <si>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</si>
  <si>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</si>
  <si>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</si>
  <si>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</si>
  <si>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</si>
  <si>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</si>
  <si>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</si>
  <si>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</si>
  <si>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</si>
  <si>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</si>
  <si>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</si>
  <si>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</si>
  <si>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</si>
  <si>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</si>
  <si>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</si>
  <si>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</si>
  <si>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</si>
  <si>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</si>
  <si>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</si>
  <si>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</si>
  <si>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</si>
  <si>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</si>
  <si>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</si>
  <si>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</si>
  <si>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</si>
  <si>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</si>
  <si>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</si>
  <si>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</si>
  <si>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</si>
  <si>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</si>
  <si>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</si>
  <si>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</si>
  <si>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</si>
  <si>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</si>
  <si>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</si>
  <si>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</si>
  <si>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</si>
  <si>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</si>
  <si>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</si>
  <si>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</si>
  <si>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</si>
  <si>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</si>
  <si>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</si>
  <si>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</si>
  <si>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</si>
  <si>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</si>
  <si>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</si>
  <si>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</si>
  <si>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</si>
  <si>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</si>
  <si>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</si>
  <si>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</si>
  <si>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</si>
  <si>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</si>
  <si>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</si>
  <si>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</si>
  <si>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</si>
  <si>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</si>
  <si>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</si>
  <si>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</si>
  <si>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</si>
  <si>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</si>
  <si>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</si>
  <si>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</si>
  <si>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</si>
  <si>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</si>
  <si>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</si>
  <si>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</si>
  <si>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</si>
  <si>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</si>
  <si>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</si>
  <si>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</si>
  <si>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</si>
  <si>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</si>
  <si>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</si>
  <si>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</si>
  <si>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</si>
  <si>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</si>
  <si>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</si>
  <si>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</si>
  <si>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</si>
  <si>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</si>
  <si>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</si>
  <si>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</si>
  <si>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</si>
  <si>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</si>
  <si>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</si>
  <si>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</si>
  <si>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</si>
  <si>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</si>
  <si>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</si>
  <si>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</si>
  <si>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</si>
  <si>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</si>
  <si>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</si>
  <si>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</si>
  <si>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</si>
  <si>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</si>
  <si>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</si>
  <si>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</si>
  <si>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</si>
  <si>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</si>
  <si>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</si>
  <si>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</si>
  <si>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</si>
  <si>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</si>
  <si>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</si>
  <si>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</si>
  <si>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</si>
  <si>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</si>
  <si>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</si>
  <si>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</si>
  <si>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</si>
  <si>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</si>
  <si>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</si>
  <si>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</si>
  <si>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</si>
  <si>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</si>
  <si>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</si>
  <si>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</si>
  <si>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</si>
  <si>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</si>
  <si>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</si>
  <si>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</si>
  <si>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</si>
  <si>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</si>
  <si>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</si>
  <si>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</si>
  <si>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</si>
  <si>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</si>
  <si>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</si>
  <si>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</si>
  <si>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</si>
  <si>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</si>
  <si>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</si>
  <si>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</si>
  <si>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</si>
  <si>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</si>
  <si>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</si>
  <si>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</si>
  <si>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</si>
  <si>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</si>
  <si>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</si>
  <si>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</si>
  <si>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</si>
  <si>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</si>
  <si>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</si>
  <si>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</si>
  <si>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</si>
  <si>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</si>
  <si>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</si>
  <si>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</si>
  <si>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</si>
  <si>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</si>
  <si>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</si>
  <si>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</si>
  <si>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</si>
  <si>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</si>
  <si>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</si>
  <si>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</si>
  <si>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</si>
  <si>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</si>
  <si>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</si>
  <si>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</si>
  <si>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</si>
  <si>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</si>
  <si>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</si>
  <si>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</si>
  <si>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</si>
  <si>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</si>
  <si>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</si>
  <si>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</si>
  <si>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</si>
  <si>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</si>
  <si>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</si>
  <si>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</si>
  <si>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</si>
  <si>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</si>
  <si>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</si>
  <si>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</si>
  <si>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</si>
  <si>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</si>
  <si>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</si>
  <si>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</si>
  <si>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</si>
  <si>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</si>
  <si>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</si>
  <si>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</si>
  <si>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</si>
  <si>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</si>
  <si>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</si>
  <si>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</si>
  <si>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</si>
  <si>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</si>
  <si>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</si>
  <si>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</si>
  <si>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</si>
  <si>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</si>
  <si>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</si>
  <si>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</si>
  <si>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</si>
  <si>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</si>
  <si>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</si>
  <si>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</si>
  <si>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</si>
  <si>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</si>
  <si>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</si>
  <si>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</si>
  <si>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</si>
  <si>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</si>
  <si>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</si>
  <si>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</si>
  <si>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</si>
  <si>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</si>
  <si>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</si>
  <si>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</si>
  <si>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</si>
  <si>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</si>
  <si>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</si>
  <si>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</si>
  <si>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</si>
  <si>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</si>
  <si>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</si>
  <si>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</si>
  <si>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</si>
  <si>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</si>
  <si>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</si>
  <si>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</si>
  <si>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</si>
  <si>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</si>
  <si>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</si>
  <si>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</si>
  <si>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</si>
  <si>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</si>
  <si>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</si>
  <si>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</si>
  <si>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</si>
  <si>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</si>
  <si>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</si>
  <si>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</si>
  <si>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</si>
  <si>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</si>
  <si>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</si>
  <si>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</si>
  <si>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</si>
  <si>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</si>
  <si>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</si>
  <si>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</si>
  <si>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</si>
  <si>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</si>
  <si>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</si>
  <si>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</si>
  <si>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</si>
  <si>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</si>
  <si>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</si>
  <si>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</si>
  <si>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</si>
  <si>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</si>
  <si>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</si>
  <si>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</si>
  <si>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</si>
  <si>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</si>
  <si>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</si>
  <si>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</si>
  <si>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</si>
  <si>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</si>
  <si>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</si>
  <si>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</si>
  <si>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</si>
  <si>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</si>
  <si>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</si>
  <si>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</si>
  <si>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</si>
  <si>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</si>
  <si>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</si>
  <si>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</si>
  <si>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</si>
  <si>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</si>
  <si>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</si>
  <si>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</si>
  <si>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</si>
  <si>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</si>
  <si>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</si>
  <si>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</si>
  <si>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</si>
  <si>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</si>
  <si>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</si>
  <si>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</si>
  <si>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</si>
  <si>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</si>
  <si>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</si>
  <si>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</si>
  <si>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</si>
  <si>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</si>
  <si>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</si>
  <si>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</si>
  <si>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</si>
  <si>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</si>
  <si>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</si>
  <si>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</si>
  <si>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</si>
  <si>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</si>
  <si>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</si>
  <si>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</si>
  <si>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</si>
  <si>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</si>
  <si>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</si>
  <si>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</si>
  <si>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</si>
  <si>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</si>
  <si>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</si>
  <si>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</si>
  <si>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</si>
  <si>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</si>
  <si>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</si>
  <si>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</si>
  <si>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</si>
  <si>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</si>
  <si>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</si>
  <si>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</si>
  <si>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</si>
  <si>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</si>
  <si>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</si>
  <si>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</si>
  <si>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</si>
  <si>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</si>
  <si>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</si>
  <si>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</si>
  <si>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</si>
  <si>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</si>
  <si>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</si>
  <si>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</si>
  <si>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</si>
  <si>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</si>
  <si>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</si>
  <si>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</si>
  <si>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</si>
  <si>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</si>
  <si>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</si>
  <si>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</si>
  <si>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</si>
  <si>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</si>
  <si>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</si>
  <si>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</si>
  <si>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</si>
  <si>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</si>
  <si>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</si>
  <si>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</si>
  <si>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</si>
  <si>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</si>
  <si>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</si>
  <si>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</si>
  <si>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</si>
  <si>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</si>
  <si>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</si>
  <si>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</si>
  <si>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</si>
  <si>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</si>
  <si>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</si>
  <si>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</si>
  <si>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</si>
  <si>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</si>
  <si>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</si>
  <si>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</si>
  <si>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</si>
  <si>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</si>
  <si>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</si>
  <si>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</si>
  <si>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</si>
  <si>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</si>
  <si>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</si>
  <si>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</si>
  <si>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</si>
  <si>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</si>
  <si>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</si>
  <si>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</si>
  <si>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</si>
  <si>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</si>
  <si>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</si>
  <si>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</si>
  <si>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</si>
  <si>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</si>
  <si>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</si>
  <si>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</si>
  <si>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</si>
  <si>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</si>
  <si>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</si>
  <si>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</si>
  <si>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</si>
  <si>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</si>
  <si>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</si>
  <si>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</si>
  <si>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</si>
  <si>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</si>
  <si>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</si>
  <si>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</si>
  <si>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</si>
  <si>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</si>
  <si>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</si>
  <si>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</si>
  <si>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</si>
  <si>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</si>
  <si>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</si>
  <si>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</si>
  <si>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</si>
  <si>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</si>
  <si>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</si>
  <si>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</si>
  <si>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</si>
  <si>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</si>
  <si>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</si>
  <si>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</si>
  <si>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</si>
  <si>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</si>
  <si>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</si>
  <si>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</si>
  <si>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</si>
  <si>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</si>
  <si>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</si>
  <si>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</si>
  <si>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</si>
  <si>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</si>
  <si>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</si>
  <si>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</si>
  <si>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</si>
  <si>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</si>
  <si>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</si>
  <si>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</si>
  <si>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</si>
  <si>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</si>
  <si>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</si>
  <si>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</si>
  <si>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</si>
  <si>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</si>
  <si>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</si>
  <si>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</si>
  <si>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</si>
  <si>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</si>
  <si>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</si>
  <si>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</si>
  <si>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</si>
  <si>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</si>
  <si>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</si>
  <si>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</si>
  <si>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</si>
  <si>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</si>
  <si>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</si>
  <si>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</si>
  <si>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</si>
  <si>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</si>
  <si>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</si>
  <si>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</si>
  <si>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</si>
  <si>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</si>
  <si>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</si>
  <si>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</si>
  <si>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</si>
  <si>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</si>
  <si>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</si>
  <si>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</si>
  <si>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</si>
  <si>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</si>
  <si>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</si>
  <si>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</si>
  <si>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</si>
  <si>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</si>
  <si>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</si>
  <si>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</si>
  <si>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</si>
  <si>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</si>
  <si>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</si>
  <si>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</si>
  <si>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</si>
  <si>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</si>
  <si>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</si>
  <si>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</si>
  <si>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</si>
  <si>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</si>
  <si>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</si>
  <si>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</si>
  <si>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</si>
  <si>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</si>
  <si>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</si>
  <si>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</si>
  <si>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</si>
  <si>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</si>
  <si>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</si>
  <si>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</si>
  <si>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</si>
  <si>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</si>
  <si>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</si>
  <si>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</si>
  <si>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</si>
  <si>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</si>
  <si>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</si>
  <si>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</si>
  <si>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</si>
  <si>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</si>
  <si>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</si>
  <si>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</si>
  <si>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</si>
  <si>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</si>
  <si>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</si>
  <si>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</si>
  <si>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</si>
  <si>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</si>
  <si>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</si>
  <si>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</si>
  <si>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</si>
  <si>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</si>
  <si>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</si>
  <si>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</si>
  <si>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</si>
  <si>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</si>
  <si>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</si>
  <si>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</si>
  <si>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</si>
  <si>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</si>
  <si>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</si>
  <si>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</si>
  <si>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</si>
  <si>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</si>
  <si>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</si>
  <si>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</si>
  <si>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</si>
  <si>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</si>
  <si>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</si>
  <si>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</si>
  <si>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</si>
  <si>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</si>
  <si>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</si>
  <si>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</si>
  <si>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</si>
  <si>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</si>
  <si>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</si>
  <si>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</si>
  <si>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</si>
  <si>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</si>
  <si>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</si>
  <si>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</si>
  <si>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</si>
  <si>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</si>
  <si>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</si>
  <si>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</si>
  <si>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</si>
  <si>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</si>
  <si>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</si>
  <si>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</si>
  <si>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</si>
  <si>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</si>
  <si>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</si>
  <si>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</si>
  <si>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</si>
  <si>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</si>
  <si>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</si>
  <si>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</si>
  <si>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</si>
  <si>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</si>
  <si>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</si>
  <si>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</si>
  <si>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</si>
  <si>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</si>
  <si>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</si>
  <si>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</si>
  <si>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</si>
  <si>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</si>
  <si>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</si>
  <si>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</si>
  <si>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</si>
  <si>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</si>
  <si>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</si>
  <si>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</si>
  <si>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</si>
  <si>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</si>
  <si>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</si>
  <si>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</si>
  <si>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</si>
  <si>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</si>
  <si>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</si>
  <si>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</si>
  <si>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</si>
  <si>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</si>
  <si>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</si>
  <si>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</si>
  <si>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</si>
  <si>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</si>
  <si>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</si>
  <si>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</si>
  <si>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</si>
  <si>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</si>
  <si>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</si>
  <si>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</si>
  <si>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</si>
  <si>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</si>
  <si>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</si>
  <si>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</si>
  <si>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</si>
  <si>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</si>
  <si>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</si>
  <si>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</si>
  <si>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</si>
  <si>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</si>
  <si>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</si>
  <si>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</si>
  <si>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</si>
  <si>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</si>
  <si>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</si>
  <si>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</si>
  <si>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</si>
  <si>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</si>
  <si>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</si>
  <si>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</si>
  <si>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</si>
  <si>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</si>
  <si>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</si>
  <si>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</si>
  <si>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</si>
  <si>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</si>
  <si>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</si>
  <si>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</si>
  <si>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</si>
  <si>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</si>
  <si>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</si>
  <si>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</si>
  <si>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</si>
  <si>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</si>
  <si>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</si>
  <si>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</si>
  <si>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</si>
  <si>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</si>
  <si>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</si>
  <si>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</si>
  <si>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</si>
  <si>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</si>
  <si>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</si>
  <si>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</si>
  <si>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</si>
  <si>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</si>
  <si>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</si>
  <si>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</si>
  <si>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</si>
  <si>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</si>
  <si>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</si>
  <si>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</si>
  <si>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</si>
  <si>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</si>
  <si>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</si>
  <si>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</si>
  <si>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</si>
  <si>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</si>
  <si>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</si>
  <si>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</si>
  <si>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</si>
  <si>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</si>
  <si>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</si>
  <si>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</si>
  <si>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</si>
  <si>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</si>
  <si>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</si>
  <si>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</si>
  <si>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</si>
  <si>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</si>
  <si>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</si>
  <si>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</si>
  <si>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</si>
  <si>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</si>
  <si>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</si>
  <si>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</si>
  <si>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</si>
  <si>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</si>
  <si>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</si>
  <si>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</si>
  <si>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</si>
  <si>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</si>
  <si>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</si>
  <si>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</si>
  <si>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</si>
  <si>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</si>
  <si>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</si>
  <si>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</si>
  <si>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</si>
  <si>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</si>
  <si>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</si>
  <si>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</si>
  <si>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</si>
  <si>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</si>
  <si>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</si>
  <si>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</si>
  <si>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</si>
  <si>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</si>
  <si>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</si>
  <si>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</si>
  <si>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</si>
  <si>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</si>
  <si>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</si>
  <si>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</si>
  <si>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</si>
  <si>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</si>
  <si>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</si>
  <si>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</si>
  <si>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</si>
  <si>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</si>
  <si>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</si>
  <si>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</si>
  <si>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</si>
  <si>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</si>
  <si>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</si>
  <si>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</si>
  <si>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</si>
  <si>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</si>
  <si>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</si>
  <si>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</si>
  <si>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</si>
  <si>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</si>
  <si>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</si>
  <si>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</si>
  <si>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</si>
  <si>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</si>
  <si>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</si>
  <si>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</si>
  <si>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</si>
  <si>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</si>
  <si>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</si>
  <si>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</si>
  <si>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</si>
  <si>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</si>
  <si>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</si>
  <si>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</si>
  <si>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</si>
  <si>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</si>
  <si>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</si>
  <si>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</si>
  <si>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</si>
  <si>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</si>
  <si>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</si>
  <si>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</si>
  <si>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</si>
  <si>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</si>
  <si>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</si>
  <si>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</si>
  <si>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</si>
  <si>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</si>
  <si>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</si>
  <si>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</si>
  <si>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</si>
  <si>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</si>
  <si>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</si>
  <si>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</si>
  <si>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</si>
  <si>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</si>
  <si>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</si>
  <si>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</si>
  <si>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</si>
  <si>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</si>
  <si>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</si>
  <si>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</si>
  <si>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</si>
  <si>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</si>
  <si>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</si>
  <si>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</si>
  <si>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</si>
  <si>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</si>
  <si>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</si>
  <si>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</si>
  <si>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</si>
  <si>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</si>
  <si>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</si>
  <si>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</si>
  <si>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</si>
  <si>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</si>
  <si>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</si>
  <si>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</si>
  <si>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</si>
  <si>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</si>
  <si>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</si>
  <si>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</si>
  <si>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</si>
  <si>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</si>
  <si>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</si>
  <si>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</si>
  <si>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</si>
  <si>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</si>
  <si>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</si>
  <si>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</si>
  <si>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</si>
  <si>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</si>
  <si>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</si>
  <si>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</si>
  <si>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</si>
  <si>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</si>
  <si>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</si>
  <si>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</si>
  <si>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</si>
  <si>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</si>
  <si>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</si>
  <si>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</si>
  <si>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</si>
  <si>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</si>
  <si>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</si>
  <si>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</si>
  <si>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</si>
  <si>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</si>
  <si>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</si>
  <si>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</si>
  <si>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</si>
  <si>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</si>
  <si>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</si>
  <si>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</si>
  <si>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</si>
  <si>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</si>
  <si>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</si>
  <si>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</si>
  <si>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</si>
  <si>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</si>
  <si>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</si>
  <si>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</si>
  <si>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</si>
  <si>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</si>
  <si>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</si>
  <si>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</si>
  <si>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</si>
  <si>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</si>
  <si>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</si>
  <si>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</si>
  <si>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</si>
  <si>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</si>
  <si>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</si>
  <si>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</si>
  <si>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</si>
  <si>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</si>
  <si>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</si>
  <si>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</si>
  <si>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</si>
  <si>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</si>
  <si>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</si>
  <si>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</si>
  <si>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</si>
  <si>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</si>
  <si>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</si>
  <si>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</si>
  <si>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</si>
  <si>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</si>
  <si>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</si>
  <si>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</si>
  <si>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</si>
  <si>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</si>
  <si>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</si>
  <si>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</si>
  <si>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</si>
  <si>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</si>
  <si>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</si>
  <si>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</si>
  <si>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</si>
  <si>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</si>
  <si>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</si>
  <si>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</si>
  <si>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</si>
  <si>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</si>
  <si>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</si>
  <si>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</si>
  <si>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</si>
  <si>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</si>
  <si>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</si>
  <si>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</si>
  <si>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</si>
  <si>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</si>
  <si>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</si>
  <si>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</si>
  <si>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</si>
  <si>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</si>
  <si>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</si>
  <si>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</si>
  <si>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</si>
  <si>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</si>
  <si>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</si>
  <si>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</si>
  <si>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</si>
  <si>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</si>
  <si>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</si>
  <si>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</si>
  <si>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</si>
  <si>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</si>
  <si>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</si>
  <si>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</si>
  <si>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</si>
  <si>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</si>
  <si>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</si>
  <si>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</si>
  <si>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</si>
  <si>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</si>
  <si>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</si>
  <si>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</si>
  <si>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</si>
  <si>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</si>
  <si>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</si>
  <si>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</si>
  <si>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</si>
  <si>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</si>
  <si>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</si>
  <si>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</si>
  <si>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</si>
  <si>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</si>
  <si>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</si>
  <si>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</si>
  <si>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</si>
  <si>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</si>
  <si>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</si>
  <si>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</si>
  <si>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</si>
  <si>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</si>
  <si>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</si>
  <si>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</si>
  <si>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</si>
  <si>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</si>
  <si>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</si>
  <si>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</si>
  <si>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</si>
  <si>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</si>
  <si>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</si>
  <si>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</si>
  <si>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</si>
  <si>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</si>
  <si>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</si>
  <si>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</si>
  <si>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</si>
  <si>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</si>
  <si>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</si>
  <si>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</si>
  <si>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</si>
  <si>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</si>
  <si>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</si>
  <si>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</si>
  <si>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</si>
  <si>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</si>
  <si>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</si>
  <si>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</si>
  <si>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</si>
  <si>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</si>
  <si>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</si>
  <si>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</si>
  <si>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</si>
  <si>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</si>
  <si>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</si>
  <si>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</si>
  <si>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</si>
  <si>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</si>
  <si>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</si>
  <si>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</si>
  <si>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</si>
  <si>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</si>
  <si>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</si>
  <si>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</si>
  <si>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</si>
  <si>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</si>
  <si>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</si>
  <si>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</si>
  <si>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</si>
  <si>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</si>
  <si>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</si>
  <si>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</si>
  <si>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</si>
  <si>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</si>
  <si>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</si>
  <si>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</si>
  <si>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</si>
  <si>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</si>
  <si>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</si>
  <si>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</si>
  <si>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</si>
  <si>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</si>
  <si>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</si>
  <si>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</si>
  <si>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</si>
  <si>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</si>
  <si>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</si>
  <si>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</si>
  <si>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</si>
  <si>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</si>
  <si>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</si>
  <si>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</si>
  <si>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</si>
  <si>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</si>
  <si>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</si>
  <si>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</si>
  <si>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</si>
  <si>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</si>
  <si>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</si>
  <si>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</si>
  <si>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</si>
  <si>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</si>
  <si>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</si>
  <si>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</si>
  <si>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</si>
  <si>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</si>
  <si>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</si>
  <si>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</si>
  <si>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</si>
  <si>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</si>
  <si>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</si>
  <si>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</si>
  <si>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</si>
  <si>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</si>
  <si>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</si>
  <si>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</si>
  <si>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</si>
  <si>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</si>
  <si>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</si>
  <si>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</si>
  <si>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</si>
  <si>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</si>
  <si>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</si>
  <si>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</si>
  <si>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</si>
  <si>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</si>
  <si>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</si>
  <si>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</si>
  <si>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</si>
  <si>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</si>
  <si>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</si>
  <si>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</si>
  <si>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</si>
  <si>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</si>
  <si>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</si>
  <si>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</si>
  <si>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</si>
  <si>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</si>
  <si>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</si>
  <si>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</si>
  <si>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</si>
  <si>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</si>
  <si>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</si>
  <si>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</si>
  <si>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</si>
  <si>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</si>
  <si>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</si>
  <si>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</si>
  <si>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</si>
  <si>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</si>
  <si>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</si>
  <si>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</si>
  <si>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</si>
  <si>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</si>
  <si>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</si>
  <si>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</si>
  <si>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</si>
  <si>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</si>
  <si>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</si>
  <si>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</si>
  <si>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</si>
  <si>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</si>
  <si>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</si>
  <si>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</si>
  <si>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</si>
  <si>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</si>
  <si>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</si>
  <si>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</si>
  <si>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</si>
  <si>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</si>
  <si>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</si>
  <si>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</si>
  <si>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</si>
  <si>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</si>
  <si>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</si>
  <si>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</si>
  <si>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</si>
  <si>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</si>
  <si>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</si>
  <si>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</si>
  <si>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</si>
  <si>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</si>
  <si>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</si>
  <si>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</si>
  <si>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</si>
  <si>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</si>
  <si>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</si>
  <si>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</si>
  <si>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</si>
  <si>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</si>
  <si>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</si>
  <si>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</si>
  <si>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</si>
  <si>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</si>
  <si>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</si>
  <si>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</si>
  <si>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</si>
  <si>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</si>
  <si>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</si>
  <si>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</si>
  <si>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</si>
  <si>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</si>
  <si>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</si>
  <si>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</si>
  <si>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</si>
  <si>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</si>
  <si>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</si>
  <si>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</si>
  <si>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</si>
  <si>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</si>
  <si>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</si>
  <si>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</si>
  <si>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</si>
  <si>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</si>
  <si>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</si>
  <si>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</si>
  <si>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</si>
  <si>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</si>
  <si>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</si>
  <si>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</si>
  <si>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</si>
  <si>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</si>
  <si>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</si>
  <si>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</si>
  <si>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</si>
  <si>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</si>
  <si>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</si>
  <si>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</si>
  <si>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</si>
  <si>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</si>
  <si>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</si>
  <si>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</si>
  <si>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</si>
  <si>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</si>
  <si>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</si>
  <si>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</si>
  <si>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</si>
  <si>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</si>
  <si>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</si>
  <si>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</si>
  <si>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</si>
  <si>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</si>
  <si>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</si>
  <si>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</si>
  <si>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</si>
  <si>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</si>
  <si>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</si>
  <si>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</si>
  <si>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</si>
  <si>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</si>
  <si>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</si>
  <si>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</si>
  <si>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</si>
  <si>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</si>
  <si>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</si>
  <si>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</si>
  <si>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</si>
  <si>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</si>
  <si>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</si>
  <si>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</si>
  <si>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</si>
  <si>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</si>
  <si>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</si>
  <si>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</si>
  <si>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</si>
  <si>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</si>
  <si>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</si>
  <si>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</si>
  <si>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</si>
  <si>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</si>
  <si>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</si>
  <si>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</si>
  <si>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</si>
  <si>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</si>
  <si>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</si>
  <si>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</si>
  <si>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</si>
  <si>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</si>
  <si>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</si>
  <si>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</si>
  <si>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</si>
  <si>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</si>
  <si>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</si>
  <si>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</si>
  <si>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</si>
  <si>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</si>
  <si>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</si>
  <si>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</si>
  <si>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</si>
  <si>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</si>
  <si>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</si>
  <si>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</si>
  <si>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</si>
  <si>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</si>
  <si>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</si>
  <si>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</si>
  <si>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</si>
  <si>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</si>
  <si>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</si>
  <si>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</si>
  <si>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</si>
  <si>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</si>
  <si>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</si>
  <si>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</si>
  <si>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</si>
  <si>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</si>
  <si>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</si>
  <si>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</si>
  <si>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</si>
  <si>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</si>
  <si>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</si>
  <si>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</si>
  <si>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</si>
  <si>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</si>
  <si>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</si>
  <si>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</si>
  <si>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</si>
  <si>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</si>
  <si>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</si>
  <si>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</si>
  <si>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</si>
  <si>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</si>
  <si>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</si>
  <si>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</si>
  <si>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</si>
  <si>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</si>
  <si>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</si>
  <si>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</si>
  <si>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</si>
  <si>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</si>
  <si>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</si>
  <si>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</si>
  <si>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</si>
  <si>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</si>
  <si>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</si>
  <si>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</si>
  <si>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</si>
  <si>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</si>
  <si>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</si>
  <si>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</si>
  <si>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</si>
  <si>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</si>
  <si>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</si>
  <si>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</si>
  <si>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</si>
  <si>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</si>
  <si>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</si>
  <si>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</si>
  <si>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</si>
  <si>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</si>
  <si>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</si>
  <si>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</si>
  <si>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</si>
  <si>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</si>
  <si>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</si>
  <si>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</si>
  <si>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</si>
  <si>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</si>
  <si>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</si>
  <si>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</si>
  <si>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</si>
  <si>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</si>
  <si>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</si>
  <si>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</si>
  <si>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</si>
  <si>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</si>
  <si>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</si>
  <si>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</si>
  <si>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</si>
  <si>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</si>
  <si>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</si>
  <si>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</si>
  <si>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</si>
  <si>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</si>
  <si>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</si>
  <si>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</si>
  <si>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</si>
  <si>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</si>
  <si>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</si>
  <si>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</si>
  <si>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</si>
  <si>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</si>
  <si>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</si>
  <si>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</si>
  <si>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</si>
  <si>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</si>
  <si>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</si>
  <si>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</si>
  <si>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</si>
  <si>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</si>
  <si>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</si>
  <si>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</si>
  <si>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</si>
  <si>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</si>
  <si>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</si>
  <si>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</si>
  <si>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</si>
  <si>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</si>
  <si>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</si>
  <si>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</si>
  <si>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</si>
  <si>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</si>
  <si>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</si>
  <si>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</si>
  <si>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</si>
  <si>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</si>
  <si>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</si>
  <si>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</si>
  <si>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</si>
  <si>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</si>
  <si>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</si>
  <si>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</si>
  <si>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</si>
  <si>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</si>
  <si>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</si>
  <si>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</si>
  <si>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</si>
  <si>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</si>
  <si>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</si>
  <si>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</si>
  <si>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</si>
  <si>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</si>
  <si>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</si>
  <si>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</si>
  <si>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</si>
  <si>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</si>
  <si>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</si>
  <si>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</si>
  <si>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</si>
  <si>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</si>
  <si>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</si>
  <si>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</si>
  <si>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</si>
  <si>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</si>
  <si>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</si>
  <si>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</si>
  <si>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</si>
  <si>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</si>
  <si>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</si>
  <si>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</si>
  <si>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</si>
  <si>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</si>
  <si>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</si>
  <si>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</si>
  <si>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</si>
  <si>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</si>
  <si>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</si>
  <si>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</si>
  <si>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</si>
  <si>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</si>
  <si>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</si>
  <si>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</si>
  <si>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</si>
  <si>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</si>
  <si>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</si>
  <si>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</si>
  <si>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</si>
  <si>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</si>
  <si>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</si>
  <si>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</si>
  <si>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</si>
  <si>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</si>
  <si>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</si>
  <si>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</si>
  <si>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</si>
  <si>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</si>
  <si>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</si>
  <si>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</si>
  <si>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</si>
  <si>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</si>
  <si>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</si>
  <si>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</si>
  <si>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</si>
  <si>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</si>
  <si>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</si>
  <si>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</si>
  <si>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</si>
  <si>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</si>
  <si>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</si>
  <si>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</si>
  <si>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</si>
  <si>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</si>
  <si>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</si>
  <si>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</si>
  <si>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</si>
  <si>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</si>
  <si>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</si>
  <si>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</si>
  <si>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</si>
  <si>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</si>
  <si>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</si>
  <si>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</si>
  <si>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</si>
  <si>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</si>
  <si>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</si>
  <si>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</si>
  <si>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</si>
  <si>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</si>
  <si>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</si>
  <si>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</si>
  <si>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</si>
  <si>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</si>
  <si>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</si>
  <si>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</si>
  <si>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</si>
  <si>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</si>
  <si>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</si>
  <si>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</si>
  <si>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</si>
  <si>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</si>
  <si>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</si>
  <si>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</si>
  <si>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</si>
  <si>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</si>
  <si>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</si>
  <si>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</si>
  <si>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</si>
  <si>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</si>
  <si>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</si>
  <si>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</si>
  <si>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</si>
  <si>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</si>
  <si>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</si>
  <si>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</si>
  <si>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</si>
  <si>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</si>
  <si>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</si>
  <si>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</si>
  <si>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</si>
  <si>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</si>
  <si>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</si>
  <si>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</si>
  <si>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</si>
  <si>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</si>
  <si>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</si>
  <si>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</si>
  <si>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</si>
  <si>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</si>
  <si>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</si>
  <si>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</si>
  <si>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</si>
  <si>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</si>
  <si>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</si>
  <si>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</si>
  <si>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</si>
  <si>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</si>
  <si>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</si>
  <si>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</si>
  <si>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</si>
  <si>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</si>
  <si>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</si>
  <si>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</si>
  <si>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</si>
  <si>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</si>
  <si>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</si>
  <si>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</si>
  <si>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</si>
  <si>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</si>
  <si>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</si>
  <si>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</si>
  <si>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</si>
  <si>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</si>
  <si>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</si>
  <si>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</si>
  <si>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</si>
  <si>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</si>
  <si>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</si>
  <si>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</si>
  <si>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</si>
  <si>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</si>
  <si>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</si>
  <si>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</si>
  <si>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</si>
  <si>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</si>
  <si>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</si>
  <si>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</si>
  <si>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</si>
  <si>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</si>
  <si>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</si>
  <si>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</si>
  <si>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</si>
  <si>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</si>
  <si>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</si>
  <si>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</si>
  <si>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</si>
  <si>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</si>
  <si>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</si>
  <si>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</si>
  <si>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</si>
  <si>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</si>
  <si>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</si>
  <si>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</si>
  <si>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</si>
  <si>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</si>
  <si>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</si>
  <si>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</si>
  <si>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</si>
  <si>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</si>
  <si>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</si>
  <si>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</si>
  <si>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</si>
  <si>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</si>
  <si>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</si>
  <si>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</si>
  <si>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</si>
  <si>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</si>
  <si>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</si>
  <si>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</si>
  <si>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</si>
  <si>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</si>
  <si>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</si>
  <si>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</si>
  <si>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</si>
  <si>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</si>
  <si>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</si>
  <si>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</si>
  <si>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</si>
  <si>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</si>
  <si>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</si>
  <si>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</si>
  <si>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</si>
  <si>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</si>
  <si>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</si>
  <si>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</si>
  <si>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</si>
  <si>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</si>
  <si>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</si>
  <si>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</si>
  <si>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</si>
  <si>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</si>
  <si>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</si>
  <si>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</si>
  <si>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</si>
  <si>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</si>
  <si>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</si>
  <si>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</si>
  <si>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</si>
  <si>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</si>
  <si>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</si>
  <si>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</si>
  <si>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</si>
  <si>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</si>
  <si>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</si>
  <si>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</si>
  <si>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</si>
  <si>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</si>
  <si>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</si>
  <si>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</si>
  <si>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</si>
  <si>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</si>
  <si>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</si>
  <si>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</si>
  <si>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</si>
  <si>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</si>
  <si>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</si>
  <si>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</si>
  <si>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</si>
  <si>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</si>
  <si>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</si>
  <si>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</si>
  <si>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</si>
  <si>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</si>
  <si>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</si>
  <si>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</si>
  <si>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</si>
  <si>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</si>
  <si>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</si>
  <si>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</si>
  <si>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</si>
  <si>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</si>
  <si>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</si>
  <si>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</si>
  <si>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</si>
  <si>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</si>
  <si>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</si>
  <si>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</si>
  <si>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</si>
  <si>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</si>
  <si>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</si>
  <si>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</si>
  <si>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</si>
  <si>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</si>
  <si>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</si>
  <si>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</si>
  <si>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</si>
  <si>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</si>
  <si>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</si>
  <si>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</si>
  <si>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</si>
  <si>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</si>
  <si>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</si>
  <si>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</si>
  <si>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</si>
  <si>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</si>
  <si>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</si>
  <si>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</si>
  <si>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</si>
  <si>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</si>
  <si>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</si>
  <si>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</si>
  <si>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</si>
  <si>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</si>
  <si>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</si>
  <si>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</si>
  <si>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</si>
  <si>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</si>
  <si>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</si>
  <si>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</si>
  <si>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</si>
  <si>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</si>
  <si>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</si>
  <si>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</si>
  <si>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</si>
  <si>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</si>
  <si>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</si>
  <si>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</si>
  <si>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</si>
  <si>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</si>
  <si>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</si>
  <si>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</si>
  <si>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</si>
  <si>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</si>
  <si>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</si>
  <si>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</si>
  <si>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</si>
  <si>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</si>
  <si>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</si>
  <si>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</si>
  <si>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</si>
  <si>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</si>
  <si>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</si>
  <si>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</si>
  <si>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</si>
  <si>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</si>
  <si>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</si>
  <si>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</si>
  <si>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</si>
  <si>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</si>
  <si>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</si>
  <si>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</si>
  <si>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</si>
  <si>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</si>
  <si>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</si>
  <si>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</si>
  <si>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</si>
  <si>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</si>
  <si>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</si>
  <si>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</si>
  <si>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</si>
  <si>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</si>
  <si>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</si>
  <si>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</si>
  <si>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</si>
  <si>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</si>
  <si>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</si>
  <si>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</si>
  <si>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</si>
  <si>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</si>
  <si>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</si>
  <si>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</si>
  <si>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</si>
  <si>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</si>
  <si>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</si>
  <si>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</si>
  <si>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</si>
  <si>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</si>
  <si>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</si>
  <si>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</si>
  <si>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</si>
  <si>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</si>
  <si>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</si>
  <si>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</si>
  <si>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</si>
  <si>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</si>
  <si>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</si>
  <si>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</si>
  <si>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</si>
  <si>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</si>
  <si>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</si>
  <si>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</si>
  <si>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</si>
  <si>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</si>
  <si>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</si>
  <si>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</si>
  <si>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</si>
  <si>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</si>
  <si>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</si>
  <si>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</si>
  <si>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</si>
  <si>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</si>
  <si>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</si>
  <si>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</si>
  <si>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</si>
  <si>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</si>
  <si>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</si>
  <si>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</si>
  <si>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</si>
  <si>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</si>
  <si>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</si>
  <si>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</si>
  <si>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</si>
  <si>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</si>
  <si>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</si>
  <si>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</si>
  <si>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</si>
  <si>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</si>
  <si>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</si>
  <si>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</si>
  <si>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</si>
  <si>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</si>
  <si>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</si>
  <si>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</si>
  <si>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</si>
  <si>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</si>
  <si>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</si>
  <si>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</si>
  <si>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</si>
  <si>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</si>
  <si>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</si>
  <si>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</si>
  <si>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</si>
  <si>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</si>
  <si>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</si>
  <si>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</si>
  <si>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</si>
  <si>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</si>
  <si>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</si>
  <si>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</si>
  <si>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</si>
  <si>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</si>
  <si>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</si>
  <si>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</si>
  <si>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</si>
  <si>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</si>
  <si>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</si>
  <si>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</si>
  <si>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</si>
  <si>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</si>
  <si>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</si>
  <si>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</si>
  <si>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</si>
  <si>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</si>
  <si>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</si>
  <si>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</si>
  <si>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</si>
  <si>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</si>
  <si>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</si>
  <si>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</si>
  <si>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</si>
  <si>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</si>
  <si>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</si>
  <si>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</si>
  <si>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</si>
  <si>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</si>
  <si>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</si>
  <si>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</si>
  <si>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</si>
  <si>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</si>
  <si>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</si>
  <si>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</si>
  <si>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</si>
  <si>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</si>
  <si>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</si>
  <si>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</si>
  <si>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</si>
  <si>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</si>
  <si>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</si>
  <si>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</si>
  <si>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</si>
  <si>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</si>
  <si>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</si>
  <si>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</si>
  <si>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</si>
  <si>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</si>
  <si>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</si>
  <si>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</si>
  <si>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</si>
  <si>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</si>
  <si>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</si>
  <si>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</si>
  <si>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</si>
  <si>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</si>
  <si>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</si>
  <si>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</si>
  <si>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</si>
  <si>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</si>
  <si>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</si>
  <si>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</si>
  <si>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</si>
  <si>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</si>
  <si>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</si>
  <si>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</si>
  <si>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</si>
  <si>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</si>
  <si>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</si>
  <si>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</si>
  <si>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</si>
  <si>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</si>
  <si>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</si>
  <si>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</si>
  <si>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</si>
  <si>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</si>
  <si>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</si>
  <si>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</si>
  <si>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</si>
  <si>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</si>
  <si>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</si>
  <si>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</si>
  <si>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</si>
  <si>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</si>
  <si>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</si>
  <si>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</si>
  <si>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</si>
  <si>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</si>
  <si>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</si>
  <si>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</si>
  <si>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</si>
  <si>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</si>
  <si>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</si>
  <si>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</si>
  <si>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</si>
  <si>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</si>
  <si>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</si>
  <si>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</si>
  <si>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</si>
  <si>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</si>
  <si>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</si>
  <si>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</si>
  <si>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</si>
  <si>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</si>
  <si>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</si>
  <si>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</si>
  <si>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</si>
  <si>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</si>
  <si>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</si>
  <si>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</si>
  <si>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</si>
  <si>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</si>
  <si>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</si>
  <si>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</si>
  <si>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</si>
  <si>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</si>
  <si>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</si>
  <si>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</si>
  <si>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</si>
  <si>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</si>
  <si>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</si>
  <si>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</si>
  <si>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</si>
  <si>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</si>
  <si>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</si>
  <si>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</si>
  <si>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</si>
  <si>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</si>
  <si>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</si>
  <si>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</si>
  <si>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</si>
  <si>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</si>
  <si>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</si>
  <si>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</si>
  <si>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</si>
  <si>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</si>
  <si>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</si>
  <si>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</si>
  <si>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</si>
  <si>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</si>
  <si>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</si>
  <si>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</si>
  <si>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</si>
  <si>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</si>
  <si>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</si>
  <si>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</si>
  <si>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</si>
  <si>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</si>
  <si>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</si>
  <si>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</si>
  <si>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</si>
  <si>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</si>
  <si>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</si>
  <si>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</si>
  <si>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</si>
  <si>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</si>
  <si>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</si>
  <si>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</si>
  <si>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</si>
  <si>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</si>
  <si>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</si>
  <si>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</si>
  <si>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</si>
  <si>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</si>
  <si>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</si>
  <si>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</si>
  <si>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</si>
  <si>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</si>
  <si>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</si>
  <si>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</si>
  <si>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</si>
  <si>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</si>
  <si>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</si>
  <si>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</si>
  <si>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</si>
  <si>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</si>
  <si>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</si>
  <si>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</si>
  <si>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</si>
  <si>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</si>
  <si>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</si>
  <si>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</si>
  <si>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</si>
  <si>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</si>
  <si>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</si>
  <si>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</si>
  <si>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</si>
  <si>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</si>
  <si>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</si>
  <si>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</si>
  <si>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</si>
  <si>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</si>
  <si>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</si>
  <si>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</si>
  <si>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</si>
  <si>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</si>
  <si>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</si>
  <si>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</si>
  <si>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</si>
  <si>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</si>
  <si>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</si>
  <si>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</si>
  <si>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</si>
  <si>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</si>
  <si>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</si>
  <si>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</si>
  <si>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</si>
  <si>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</si>
  <si>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</si>
  <si>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</si>
  <si>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</si>
  <si>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</si>
  <si>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</si>
  <si>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</si>
  <si>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</si>
  <si>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</si>
  <si>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</si>
  <si>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</si>
  <si>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</si>
  <si>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</si>
  <si>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</si>
  <si>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</si>
  <si>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</si>
  <si>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</si>
  <si>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</si>
  <si>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</si>
  <si>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</si>
  <si>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</si>
  <si>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</si>
  <si>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</si>
  <si>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</si>
  <si>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</si>
  <si>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</si>
  <si>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</si>
  <si>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</si>
  <si>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</si>
  <si>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</si>
  <si>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</si>
  <si>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</si>
  <si>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</si>
  <si>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</si>
  <si>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</si>
  <si>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</si>
  <si>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</si>
  <si>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</si>
  <si>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</si>
  <si>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</si>
  <si>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</si>
  <si>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</si>
  <si>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</si>
  <si>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</si>
  <si>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</si>
  <si>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</si>
  <si>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</si>
  <si>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</si>
  <si>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</si>
  <si>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</si>
  <si>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</si>
  <si>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</si>
  <si>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</si>
  <si>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</si>
  <si>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</si>
  <si>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</si>
  <si>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</si>
  <si>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</si>
  <si>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</si>
  <si>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</si>
  <si>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</si>
  <si>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</si>
  <si>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</si>
  <si>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</si>
  <si>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</si>
  <si>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</si>
  <si>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</si>
  <si>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</si>
  <si>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</si>
  <si>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</si>
  <si>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</si>
  <si>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</si>
  <si>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</si>
  <si>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</si>
  <si>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</si>
  <si>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</si>
  <si>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</si>
  <si>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</si>
  <si>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</si>
  <si>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</si>
  <si>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</si>
  <si>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</si>
  <si>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</si>
  <si>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</si>
  <si>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</si>
  <si>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</si>
  <si>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</si>
  <si>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</si>
  <si>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</si>
  <si>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</si>
  <si>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</si>
  <si>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</si>
  <si>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</si>
  <si>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</si>
  <si>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</si>
  <si>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</si>
  <si>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</si>
  <si>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</si>
  <si>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</si>
  <si>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</si>
  <si>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</si>
  <si>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</si>
  <si>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</si>
  <si>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</si>
  <si>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</si>
  <si>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</si>
  <si>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</si>
  <si>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</si>
  <si>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</si>
  <si>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</si>
  <si>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</si>
  <si>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</si>
  <si>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</si>
  <si>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</si>
  <si>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</si>
  <si>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</si>
  <si>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</si>
  <si>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</si>
  <si>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</si>
  <si>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</si>
  <si>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</si>
  <si>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</si>
  <si>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</si>
  <si>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</si>
  <si>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</si>
  <si>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</si>
  <si>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</si>
  <si>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</si>
  <si>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</si>
  <si>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</si>
  <si>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</si>
  <si>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</si>
  <si>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</si>
  <si>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</si>
  <si>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</si>
  <si>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</si>
  <si>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</si>
  <si>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</si>
  <si>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</si>
  <si>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</si>
  <si>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</si>
  <si>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</si>
  <si>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</si>
  <si>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</si>
  <si>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</si>
  <si>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</si>
  <si>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</si>
  <si>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</si>
  <si>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</si>
  <si>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</si>
  <si>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</si>
  <si>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</si>
  <si>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</si>
  <si>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</si>
  <si>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</si>
  <si>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</si>
  <si>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</si>
  <si>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</si>
  <si>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</si>
  <si>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</si>
  <si>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</si>
  <si>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</si>
  <si>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</si>
  <si>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</si>
  <si>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</si>
  <si>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</si>
  <si>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</si>
  <si>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</si>
  <si>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</si>
  <si>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</si>
  <si>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</si>
  <si>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</si>
  <si>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</si>
  <si>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</si>
  <si>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</si>
  <si>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</si>
  <si>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</si>
  <si>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</si>
  <si>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</si>
  <si>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</si>
  <si>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</si>
  <si>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</si>
  <si>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</si>
  <si>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</si>
  <si>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</si>
  <si>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</si>
  <si>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</si>
  <si>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</si>
  <si>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</si>
  <si>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</si>
  <si>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</si>
  <si>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</si>
  <si>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</si>
  <si>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</si>
  <si>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</si>
  <si>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</si>
  <si>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</si>
  <si>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</si>
  <si>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</si>
  <si>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</si>
  <si>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</si>
  <si>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</si>
  <si>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</si>
  <si>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</si>
  <si>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</si>
  <si>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</si>
  <si>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</si>
  <si>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</si>
  <si>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</si>
  <si>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</si>
  <si>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</si>
  <si>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</si>
  <si>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</si>
  <si>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</si>
  <si>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</si>
  <si>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</si>
  <si>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</si>
  <si>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</si>
  <si>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</si>
  <si>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</si>
  <si>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</si>
  <si>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</si>
  <si>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</si>
  <si>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</si>
  <si>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</si>
  <si>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</si>
  <si>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</si>
  <si>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</si>
  <si>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</si>
  <si>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</si>
  <si>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</si>
  <si>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</si>
  <si>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</si>
  <si>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</si>
  <si>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</si>
  <si>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</si>
  <si>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</si>
  <si>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</si>
  <si>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</si>
  <si>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</si>
  <si>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</si>
  <si>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</si>
  <si>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</si>
  <si>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</si>
  <si>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</si>
  <si>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</si>
  <si>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</si>
  <si>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</si>
  <si>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</si>
  <si>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</si>
  <si>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</si>
  <si>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</si>
  <si>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</si>
  <si>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</si>
  <si>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</si>
  <si>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</si>
  <si>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</si>
  <si>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</si>
  <si>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</si>
  <si>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</si>
  <si>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</si>
  <si>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</si>
  <si>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</si>
  <si>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</si>
  <si>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</si>
  <si>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</si>
  <si>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</si>
  <si>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</si>
  <si>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</si>
  <si>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</si>
  <si>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</si>
  <si>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</si>
  <si>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</si>
  <si>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</si>
  <si>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</si>
  <si>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</si>
  <si>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</si>
  <si>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</si>
  <si>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</si>
  <si>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</si>
  <si>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</si>
  <si>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</si>
  <si>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</si>
  <si>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</si>
  <si>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</si>
  <si>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</si>
  <si>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</si>
  <si>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</si>
  <si>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</si>
  <si>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</si>
  <si>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</si>
  <si>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</si>
  <si>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</si>
  <si>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</si>
  <si>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</si>
  <si>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</si>
  <si>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</si>
  <si>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</si>
  <si>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</si>
  <si>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</si>
  <si>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</si>
  <si>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</si>
  <si>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</si>
  <si>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</si>
  <si>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</si>
  <si>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</si>
  <si>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</si>
  <si>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</si>
  <si>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</si>
  <si>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</si>
  <si>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</si>
  <si>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</si>
  <si>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</si>
  <si>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</si>
  <si>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</si>
  <si>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</si>
  <si>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</si>
  <si>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</si>
  <si>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</si>
  <si>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</si>
  <si>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</si>
  <si>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</si>
  <si>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</si>
  <si>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</si>
  <si>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</si>
  <si>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</si>
  <si>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</si>
  <si>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</si>
  <si>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</si>
  <si>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</si>
  <si>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</si>
  <si>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</si>
  <si>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</si>
  <si>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</si>
  <si>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</si>
  <si>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</si>
  <si>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</si>
  <si>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</si>
  <si>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</si>
  <si>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</si>
  <si>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</si>
  <si>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</si>
  <si>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</si>
  <si>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</si>
  <si>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</si>
  <si>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</si>
  <si>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</si>
  <si>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</si>
  <si>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</si>
  <si>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</si>
  <si>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</si>
  <si>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</si>
  <si>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</si>
  <si>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</si>
  <si>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</si>
  <si>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</si>
  <si>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</si>
  <si>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</si>
  <si>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</si>
  <si>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</si>
  <si>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</si>
  <si>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</si>
  <si>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</si>
  <si>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</si>
  <si>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</si>
  <si>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</si>
  <si>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</si>
  <si>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</si>
  <si>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</si>
  <si>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</si>
  <si>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</si>
  <si>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</si>
  <si>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</si>
  <si>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</si>
  <si>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</si>
  <si>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</si>
  <si>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</si>
  <si>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</si>
  <si>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</si>
  <si>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</si>
  <si>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</si>
  <si>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</si>
  <si>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</si>
  <si>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</si>
  <si>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</si>
  <si>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</si>
  <si>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</si>
  <si>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</si>
  <si>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</si>
  <si>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</si>
  <si>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</si>
  <si>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</si>
  <si>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</si>
  <si>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</si>
  <si>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</si>
  <si>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</si>
  <si>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</si>
  <si>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</si>
  <si>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</si>
  <si>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</si>
  <si>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</si>
  <si>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</si>
  <si>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</si>
  <si>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</si>
  <si>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</si>
  <si>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</si>
  <si>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</si>
  <si>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</si>
  <si>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</si>
  <si>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</si>
  <si>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</si>
  <si>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</si>
  <si>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</si>
  <si>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</si>
  <si>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</si>
  <si>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</si>
  <si>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</si>
  <si>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</si>
  <si>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</si>
  <si>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</si>
  <si>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</si>
  <si>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</si>
  <si>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</si>
  <si>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</si>
  <si>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</si>
  <si>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</si>
  <si>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</si>
  <si>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</si>
  <si>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</si>
  <si>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</si>
  <si>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</si>
  <si>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</si>
  <si>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</si>
  <si>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</si>
  <si>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</si>
  <si>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</si>
  <si>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</si>
  <si>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</si>
  <si>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</si>
  <si>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</si>
  <si>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</si>
  <si>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</si>
  <si>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</si>
  <si>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</si>
  <si>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</si>
  <si>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</si>
  <si>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</si>
  <si>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</si>
  <si>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</si>
  <si>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</si>
  <si>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</si>
  <si>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</si>
  <si>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</si>
  <si>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</si>
  <si>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</si>
  <si>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</si>
  <si>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</si>
  <si>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</si>
  <si>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</si>
  <si>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</si>
  <si>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</si>
  <si>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</si>
  <si>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</si>
  <si>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</si>
  <si>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</si>
  <si>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</si>
  <si>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</si>
  <si>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</si>
  <si>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</si>
  <si>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</si>
  <si>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</si>
  <si>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</si>
  <si>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</si>
  <si>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</si>
  <si>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</si>
  <si>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</si>
  <si>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</si>
  <si>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</si>
  <si>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</si>
  <si>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</si>
  <si>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</si>
  <si>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</si>
  <si>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</si>
  <si>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</si>
  <si>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</si>
  <si>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</si>
  <si>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</si>
  <si>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</si>
  <si>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</si>
  <si>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</si>
  <si>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</si>
  <si>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</si>
  <si>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</si>
  <si>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</si>
  <si>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</si>
  <si>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</si>
  <si>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</si>
  <si>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</si>
  <si>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</si>
  <si>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</si>
  <si>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</si>
  <si>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</si>
  <si>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</si>
  <si>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</si>
  <si>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</si>
  <si>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</si>
  <si>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</si>
  <si>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</si>
  <si>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</si>
  <si>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</si>
  <si>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</si>
  <si>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</si>
  <si>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</si>
  <si>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</si>
  <si>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</si>
  <si>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</si>
  <si>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</si>
  <si>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</si>
  <si>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</si>
  <si>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</si>
  <si>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</si>
  <si>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</si>
  <si>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</si>
  <si>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</si>
  <si>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</si>
  <si>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</si>
  <si>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</si>
  <si>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</si>
  <si>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</si>
  <si>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</si>
  <si>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</si>
  <si>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</si>
  <si>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</si>
  <si>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</si>
  <si>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</si>
  <si>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</si>
  <si>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</si>
  <si>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</si>
  <si>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</si>
  <si>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</si>
  <si>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</si>
  <si>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</si>
  <si>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</si>
  <si>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</si>
  <si>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</si>
  <si>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</si>
  <si>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</si>
  <si>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</si>
  <si>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</si>
  <si>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</si>
  <si>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</si>
  <si>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</si>
  <si>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</si>
  <si>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</si>
  <si>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</si>
  <si>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</si>
  <si>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</si>
  <si>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</si>
  <si>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</si>
  <si>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</si>
  <si>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</si>
  <si>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</si>
  <si>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</si>
  <si>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</si>
  <si>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</si>
  <si>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</si>
  <si>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</si>
  <si>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</si>
  <si>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</si>
  <si>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</si>
  <si>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</si>
  <si>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</si>
  <si>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</si>
  <si>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</si>
  <si>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</si>
  <si>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</si>
  <si>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</si>
  <si>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</si>
  <si>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</si>
  <si>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</si>
  <si>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</si>
  <si>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</si>
  <si>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</si>
  <si>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</si>
  <si>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</si>
  <si>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</si>
  <si>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</si>
  <si>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</si>
  <si>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</si>
  <si>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</si>
  <si>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</si>
  <si>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</si>
  <si>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</si>
  <si>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</si>
  <si>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</si>
  <si>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</si>
  <si>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</si>
  <si>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</si>
  <si>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</si>
  <si>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</si>
  <si>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</si>
  <si>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</si>
  <si>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</si>
  <si>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</si>
  <si>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</si>
  <si>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</si>
  <si>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</si>
  <si>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</si>
  <si>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</si>
  <si>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</si>
  <si>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</si>
  <si>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</si>
  <si>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</si>
  <si>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</si>
  <si>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</si>
  <si>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</si>
  <si>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</si>
  <si>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</si>
  <si>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</si>
  <si>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</si>
  <si>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</si>
  <si>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</si>
  <si>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</si>
  <si>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</si>
  <si>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</si>
  <si>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</si>
  <si>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</si>
  <si>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</si>
  <si>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</si>
  <si>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</si>
  <si>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</si>
  <si>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</si>
  <si>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</si>
  <si>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</si>
  <si>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</si>
  <si>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</si>
  <si>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</si>
  <si>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</si>
  <si>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</si>
  <si>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</si>
  <si>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</si>
  <si>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</si>
  <si>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</si>
  <si>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</si>
  <si>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</si>
  <si>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</si>
  <si>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</si>
  <si>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</si>
  <si>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</si>
  <si>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</si>
  <si>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</si>
  <si>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</si>
  <si>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</si>
  <si>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</si>
  <si>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</si>
  <si>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</si>
  <si>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</si>
  <si>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</si>
  <si>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</si>
  <si>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</si>
  <si>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</si>
  <si>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</si>
  <si>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</si>
  <si>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</si>
  <si>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</si>
  <si>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</si>
  <si>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</si>
  <si>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</si>
  <si>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</si>
  <si>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</si>
  <si>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</si>
  <si>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</si>
  <si>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</si>
  <si>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</si>
  <si>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</si>
  <si>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</si>
  <si>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</si>
  <si>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</si>
  <si>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</si>
  <si>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</si>
  <si>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</si>
  <si>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</si>
  <si>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</si>
  <si>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</si>
  <si>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</si>
  <si>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</si>
  <si>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</si>
  <si>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</si>
  <si>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</si>
  <si>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</si>
  <si>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</si>
  <si>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</si>
  <si>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</si>
  <si>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</si>
  <si>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</si>
  <si>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</si>
  <si>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</si>
  <si>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</si>
  <si>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</si>
  <si>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</si>
  <si>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</si>
  <si>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</si>
  <si>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</si>
  <si>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</si>
  <si>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</si>
  <si>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</si>
  <si>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</si>
  <si>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</si>
  <si>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</si>
  <si>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</si>
  <si>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</si>
  <si>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</si>
  <si>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</si>
  <si>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</si>
  <si>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</si>
  <si>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</si>
  <si>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</si>
  <si>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</si>
  <si>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</si>
  <si>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</si>
  <si>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</si>
  <si>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</si>
  <si>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</si>
  <si>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</si>
  <si>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</si>
  <si>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</si>
  <si>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</si>
  <si>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</si>
  <si>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</si>
  <si>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</si>
  <si>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</si>
  <si>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</si>
  <si>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</si>
  <si>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</si>
  <si>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</si>
  <si>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</si>
  <si>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</si>
  <si>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</si>
  <si>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</si>
  <si>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</si>
  <si>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</si>
  <si>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</si>
  <si>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</si>
  <si>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</si>
  <si>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</si>
  <si>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</si>
  <si>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</si>
  <si>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</si>
  <si>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</si>
  <si>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</si>
  <si>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</si>
  <si>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</si>
  <si>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</si>
  <si>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</si>
  <si>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</si>
  <si>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</si>
  <si>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</si>
  <si>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</si>
  <si>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</si>
  <si>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</si>
  <si>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</si>
  <si>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</si>
  <si>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</si>
  <si>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</si>
  <si>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</si>
  <si>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</si>
  <si>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</si>
  <si>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</si>
  <si>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</si>
  <si>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</si>
  <si>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</si>
  <si>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</si>
  <si>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</si>
  <si>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</si>
  <si>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</si>
  <si>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</si>
  <si>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</si>
  <si>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</si>
  <si>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</si>
  <si>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</si>
  <si>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</si>
  <si>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</si>
  <si>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</si>
  <si>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</si>
  <si>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</si>
  <si>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</si>
  <si>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</si>
  <si>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</si>
  <si>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</si>
  <si>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</si>
  <si>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</si>
  <si>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</si>
  <si>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</si>
  <si>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</si>
  <si>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</si>
  <si>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</si>
  <si>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</si>
  <si>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</si>
  <si>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</si>
  <si>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</si>
  <si>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</si>
  <si>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</si>
  <si>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</si>
  <si>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</si>
  <si>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</si>
  <si>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</si>
  <si>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</si>
  <si>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</si>
  <si>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</si>
  <si>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</si>
  <si>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</si>
  <si>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</si>
  <si>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</si>
  <si>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</si>
  <si>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</si>
  <si>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</si>
  <si>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</si>
  <si>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</si>
  <si>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</si>
  <si>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</si>
  <si>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</si>
  <si>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</si>
  <si>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</si>
  <si>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</si>
  <si>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</si>
  <si>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</si>
  <si>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</si>
  <si>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</si>
  <si>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</si>
  <si>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</si>
  <si>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</si>
  <si>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</si>
  <si>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</si>
  <si>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</si>
  <si>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</si>
  <si>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</si>
  <si>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</si>
  <si>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</si>
  <si>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</si>
  <si>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</si>
  <si>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</si>
  <si>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</si>
  <si>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</si>
  <si>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</si>
  <si>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</si>
  <si>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</si>
  <si>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</si>
  <si>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</si>
  <si>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</si>
  <si>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</si>
  <si>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</si>
  <si>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</si>
  <si>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</si>
  <si>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</si>
  <si>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</si>
  <si>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</si>
  <si>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</si>
  <si>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</si>
  <si>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</si>
  <si>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</si>
  <si>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</si>
  <si>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</si>
  <si>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</si>
  <si>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</si>
  <si>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</si>
  <si>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</si>
  <si>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</si>
  <si>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</si>
  <si>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</si>
  <si>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</si>
  <si>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</si>
  <si>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</si>
  <si>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</si>
  <si>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</si>
  <si>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</si>
  <si>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</si>
  <si>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</si>
  <si>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</si>
  <si>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</si>
  <si>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</si>
  <si>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</si>
  <si>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</si>
  <si>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</si>
  <si>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</si>
  <si>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</si>
  <si>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</si>
  <si>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</si>
  <si>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</si>
  <si>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</si>
  <si>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</si>
  <si>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</si>
  <si>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</si>
  <si>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</si>
  <si>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</si>
  <si>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</si>
  <si>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</si>
  <si>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</si>
  <si>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</si>
  <si>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</si>
  <si>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</si>
  <si>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</si>
  <si>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</si>
  <si>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</si>
  <si>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</si>
  <si>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</si>
  <si>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</si>
  <si>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</si>
  <si>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</si>
  <si>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</si>
  <si>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</si>
  <si>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</si>
  <si>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</si>
  <si>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</si>
  <si>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</si>
  <si>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</si>
  <si>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</si>
  <si>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</si>
  <si>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</si>
  <si>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</si>
  <si>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</si>
  <si>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</si>
  <si>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</si>
  <si>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</si>
  <si>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</si>
  <si>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</si>
  <si>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</si>
  <si>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</si>
  <si>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</si>
  <si>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</si>
  <si>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</si>
  <si>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</si>
  <si>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</si>
  <si>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</si>
  <si>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</si>
  <si>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</si>
  <si>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</si>
  <si>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</si>
  <si>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</si>
  <si>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</si>
  <si>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</si>
  <si>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</si>
  <si>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</si>
  <si>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</si>
  <si>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</si>
  <si>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</si>
  <si>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</si>
  <si>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</si>
  <si>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</si>
  <si>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</si>
  <si>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</si>
  <si>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</si>
  <si>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</si>
  <si>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</si>
  <si>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</si>
  <si>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</si>
  <si>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</si>
  <si>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</si>
  <si>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</si>
  <si>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</si>
  <si>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</si>
  <si>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</si>
  <si>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</si>
  <si>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</si>
  <si>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</si>
  <si>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</si>
  <si>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</si>
  <si>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</si>
  <si>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</si>
  <si>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</si>
  <si>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</si>
  <si>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</si>
  <si>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</si>
  <si>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</si>
  <si>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</si>
  <si>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</si>
  <si>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</si>
  <si>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</si>
  <si>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</si>
  <si>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</si>
  <si>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</si>
  <si>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</si>
  <si>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</si>
  <si>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</si>
  <si>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</si>
  <si>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</si>
  <si>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</si>
  <si>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</si>
  <si>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</si>
  <si>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</si>
  <si>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</si>
  <si>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</si>
  <si>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</si>
  <si>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</si>
  <si>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</si>
  <si>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</si>
  <si>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</si>
  <si>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</si>
  <si>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</si>
  <si>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</si>
  <si>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</si>
  <si>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</si>
  <si>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</si>
  <si>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</si>
  <si>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</si>
  <si>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</si>
  <si>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</si>
  <si>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</si>
  <si>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</si>
  <si>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</si>
  <si>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</si>
  <si>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</si>
  <si>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</si>
  <si>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</si>
  <si>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</si>
  <si>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</si>
  <si>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</si>
  <si>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</si>
  <si>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</si>
  <si>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</si>
  <si>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</si>
  <si>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</si>
  <si>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</si>
  <si>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</si>
  <si>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</si>
  <si>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</si>
  <si>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</si>
  <si>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</si>
  <si>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</si>
  <si>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</si>
  <si>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</si>
  <si>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</si>
  <si>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</si>
  <si>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</si>
  <si>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</si>
  <si>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</si>
  <si>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</si>
  <si>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</si>
  <si>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</si>
  <si>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</si>
  <si>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</si>
  <si>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</si>
  <si>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</si>
  <si>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</si>
  <si>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</si>
  <si>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</si>
  <si>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</si>
  <si>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</si>
  <si>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</si>
  <si>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</si>
  <si>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</si>
  <si>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</si>
  <si>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</si>
  <si>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</si>
  <si>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</si>
  <si>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</si>
  <si>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</si>
  <si>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</si>
  <si>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</si>
  <si>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</si>
  <si>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</si>
  <si>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</si>
  <si>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</si>
  <si>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</si>
  <si>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</si>
  <si>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</si>
  <si>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</si>
  <si>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</si>
  <si>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</si>
  <si>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</si>
  <si>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</si>
  <si>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</si>
  <si>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</si>
  <si>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</si>
  <si>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</si>
  <si>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</si>
  <si>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</si>
  <si>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</si>
  <si>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</si>
  <si>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</si>
  <si>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</si>
  <si>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</si>
  <si>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</si>
  <si>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</si>
  <si>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</si>
  <si>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</si>
  <si>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</si>
  <si>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</si>
  <si>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</si>
  <si>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</si>
  <si>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</si>
  <si>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</si>
  <si>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</si>
  <si>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</si>
  <si>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</si>
  <si>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</si>
  <si>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</si>
  <si>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</si>
  <si>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</si>
  <si>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</si>
  <si>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</si>
  <si>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</si>
  <si>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</si>
  <si>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</si>
  <si>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</si>
  <si>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</si>
  <si>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</si>
  <si>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</si>
  <si>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</si>
  <si>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</si>
  <si>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</si>
  <si>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</si>
  <si>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</si>
  <si>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</si>
  <si>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</si>
  <si>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</si>
  <si>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</si>
  <si>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</si>
  <si>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</si>
  <si>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</si>
  <si>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</si>
  <si>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</si>
  <si>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</si>
  <si>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</si>
  <si>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</si>
  <si>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</si>
  <si>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</si>
  <si>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</si>
  <si>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</si>
  <si>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</si>
  <si>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</si>
  <si>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</si>
  <si>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</si>
  <si>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</si>
  <si>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</si>
  <si>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</si>
  <si>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</si>
  <si>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</si>
  <si>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</si>
  <si>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</si>
  <si>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</si>
  <si>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</si>
  <si>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</si>
  <si>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</si>
  <si>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</si>
  <si>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</si>
  <si>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</si>
  <si>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</si>
  <si>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</si>
  <si>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</si>
  <si>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</si>
  <si>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</si>
  <si>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</si>
  <si>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</si>
  <si>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</si>
  <si>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</si>
  <si>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</si>
  <si>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</si>
  <si>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</si>
  <si>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</si>
  <si>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</si>
  <si>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</si>
  <si>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</si>
  <si>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</si>
  <si>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</si>
  <si>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</si>
  <si>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</si>
  <si>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</si>
  <si>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</si>
  <si>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</si>
  <si>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</si>
  <si>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</si>
  <si>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</si>
  <si>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</si>
  <si>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</si>
  <si>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</si>
  <si>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</si>
  <si>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</si>
  <si>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</si>
  <si>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</si>
  <si>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</si>
  <si>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</si>
  <si>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</si>
  <si>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</si>
  <si>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</si>
  <si>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</si>
  <si>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</si>
  <si>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</si>
  <si>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</si>
  <si>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</si>
  <si>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</si>
  <si>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</si>
  <si>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</si>
  <si>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</si>
  <si>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</si>
  <si>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</si>
  <si>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</si>
  <si>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</si>
  <si>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</si>
  <si>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</si>
  <si>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</si>
  <si>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</si>
  <si>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</si>
  <si>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</si>
  <si>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</si>
  <si>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</si>
  <si>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</si>
  <si>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</si>
  <si>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</si>
  <si>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</si>
  <si>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</si>
  <si>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</si>
  <si>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</si>
  <si>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</si>
  <si>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</si>
  <si>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</si>
  <si>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</si>
  <si>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</si>
  <si>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</si>
  <si>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</si>
  <si>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</si>
  <si>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</si>
  <si>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</si>
  <si>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</si>
  <si>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</si>
  <si>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</si>
  <si>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</si>
  <si>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</si>
  <si>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</si>
  <si>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</si>
  <si>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</si>
  <si>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</si>
  <si>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</si>
  <si>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</si>
  <si>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</si>
  <si>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</si>
  <si>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</si>
  <si>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</si>
  <si>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</si>
  <si>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</si>
  <si>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</si>
  <si>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</si>
  <si>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</si>
  <si>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</si>
  <si>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</si>
  <si>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</si>
  <si>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</si>
  <si>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</si>
  <si>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</si>
  <si>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</si>
  <si>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</si>
  <si>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</si>
  <si>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</si>
  <si>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</si>
  <si>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</si>
  <si>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</si>
  <si>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</si>
  <si>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</si>
  <si>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</si>
  <si>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</si>
  <si>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</si>
  <si>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</si>
  <si>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</si>
  <si>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</si>
  <si>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</si>
  <si>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</si>
  <si>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</si>
  <si>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</si>
  <si>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</si>
  <si>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</si>
  <si>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</si>
  <si>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</si>
  <si>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</si>
  <si>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</si>
  <si>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</si>
  <si>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</si>
  <si>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</si>
  <si>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</si>
  <si>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</si>
  <si>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</si>
  <si>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</si>
  <si>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</si>
  <si>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</si>
  <si>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</si>
  <si>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</si>
  <si>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</si>
  <si>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</si>
  <si>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</si>
  <si>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</si>
  <si>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</si>
  <si>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</si>
  <si>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</si>
  <si>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</si>
  <si>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</si>
  <si>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</si>
  <si>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</si>
  <si>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</si>
  <si>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</si>
  <si>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</si>
  <si>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</si>
  <si>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</si>
  <si>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</si>
  <si>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</si>
  <si>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</si>
  <si>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</si>
  <si>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</si>
  <si>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</si>
  <si>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</si>
  <si>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</si>
  <si>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</si>
  <si>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</si>
  <si>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</si>
  <si>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</si>
  <si>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</si>
  <si>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</si>
  <si>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</si>
  <si>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</si>
  <si>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</si>
  <si>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</si>
  <si>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</si>
  <si>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</si>
  <si>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</si>
  <si>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</si>
  <si>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</si>
  <si>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</si>
  <si>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</si>
  <si>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</si>
  <si>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</si>
  <si>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</si>
  <si>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</si>
  <si>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</si>
  <si>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</si>
  <si>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</si>
  <si>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</si>
  <si>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</si>
  <si>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</si>
  <si>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</si>
  <si>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</si>
  <si>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</si>
  <si>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</si>
  <si>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</si>
  <si>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</si>
  <si>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</si>
  <si>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</si>
  <si>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</si>
  <si>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</si>
  <si>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</si>
  <si>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</si>
  <si>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</si>
  <si>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</si>
  <si>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</si>
  <si>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</si>
  <si>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</si>
  <si>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</si>
  <si>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</si>
  <si>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</si>
  <si>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</si>
  <si>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</si>
  <si>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</si>
  <si>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</si>
  <si>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</si>
  <si>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</si>
  <si>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</si>
  <si>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</si>
  <si>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</si>
  <si>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</si>
  <si>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</si>
  <si>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</si>
  <si>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</si>
  <si>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</si>
  <si>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</si>
  <si>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</si>
  <si>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</si>
  <si>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</si>
  <si>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</si>
  <si>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</si>
  <si>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</si>
  <si>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</si>
  <si>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</si>
  <si>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</si>
  <si>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</si>
  <si>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</si>
  <si>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</si>
  <si>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</si>
  <si>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</si>
  <si>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</si>
  <si>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</si>
  <si>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</si>
  <si>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</si>
  <si>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</si>
  <si>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</si>
  <si>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</si>
  <si>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</si>
  <si>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</si>
  <si>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</si>
  <si>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</si>
  <si>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</si>
  <si>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</si>
  <si>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</si>
  <si>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</si>
  <si>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</si>
  <si>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</si>
  <si>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</si>
  <si>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</si>
  <si>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</si>
  <si>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</si>
  <si>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</si>
  <si>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</si>
  <si>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</si>
  <si>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</si>
  <si>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</si>
  <si>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</si>
  <si>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</si>
  <si>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</si>
  <si>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</si>
  <si>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</si>
  <si>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</si>
  <si>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</si>
  <si>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</si>
  <si>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</si>
  <si>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</si>
  <si>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</si>
  <si>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</si>
  <si>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</si>
  <si>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</si>
  <si>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</si>
  <si>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</si>
  <si>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</si>
  <si>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</si>
  <si>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</si>
  <si>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</si>
  <si>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</si>
  <si>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</si>
  <si>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</si>
  <si>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</si>
  <si>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</si>
  <si>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</si>
  <si>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</si>
  <si>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</si>
  <si>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</si>
  <si>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</si>
  <si>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</si>
  <si>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</si>
  <si>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</si>
  <si>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</si>
  <si>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</si>
  <si>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</si>
  <si>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</si>
  <si>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</si>
  <si>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</si>
  <si>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</si>
  <si>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</si>
  <si>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</si>
  <si>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</si>
  <si>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</si>
  <si>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</si>
  <si>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</si>
  <si>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</si>
  <si>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</si>
  <si>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</si>
  <si>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</si>
  <si>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</si>
  <si>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</si>
  <si>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</si>
  <si>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</si>
  <si>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</si>
  <si>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</si>
  <si>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</si>
  <si>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</si>
  <si>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</si>
  <si>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</si>
  <si>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</si>
  <si>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</si>
  <si>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</si>
  <si>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</si>
  <si>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</si>
  <si>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</si>
  <si>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</si>
  <si>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</si>
  <si>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</si>
  <si>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</si>
  <si>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</si>
  <si>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</si>
  <si>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</si>
  <si>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</si>
  <si>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</si>
  <si>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</si>
  <si>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</si>
  <si>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</si>
  <si>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</si>
  <si>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</si>
  <si>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</si>
  <si>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</si>
  <si>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</si>
  <si>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</si>
  <si>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</si>
  <si>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</si>
  <si>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</si>
  <si>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</si>
  <si>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</si>
  <si>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</si>
  <si>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</si>
  <si>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</si>
  <si>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</si>
  <si>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</si>
  <si>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</si>
  <si>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</si>
  <si>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</si>
  <si>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</si>
  <si>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</si>
  <si>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</si>
  <si>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</si>
  <si>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</si>
  <si>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</si>
  <si>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</si>
  <si>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</si>
  <si>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</si>
  <si>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</si>
  <si>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</si>
  <si>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</si>
  <si>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</si>
  <si>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</si>
  <si>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</si>
  <si>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</si>
  <si>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</si>
  <si>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</si>
  <si>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</si>
  <si>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</si>
  <si>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</si>
  <si>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</si>
  <si>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</si>
  <si>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</si>
  <si>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</si>
  <si>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</si>
  <si>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</si>
  <si>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</si>
  <si>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</si>
  <si>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</si>
  <si>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</si>
  <si>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</si>
  <si>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</si>
  <si>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</si>
  <si>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</si>
  <si>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</si>
  <si>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</si>
  <si>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</si>
  <si>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</si>
  <si>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</si>
  <si>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</si>
  <si>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</si>
  <si>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</si>
  <si>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</si>
  <si>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</si>
  <si>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</si>
  <si>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</si>
  <si>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</si>
  <si>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</si>
  <si>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</si>
  <si>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</si>
  <si>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</si>
  <si>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</si>
  <si>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</si>
  <si>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</si>
  <si>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</si>
  <si>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</si>
  <si>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</si>
  <si>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</si>
  <si>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</si>
  <si>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</si>
  <si>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</si>
  <si>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</si>
  <si>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</si>
  <si>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</si>
  <si>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</si>
  <si>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</si>
  <si>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</si>
  <si>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</si>
  <si>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</si>
  <si>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</si>
  <si>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</si>
  <si>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</si>
  <si>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</si>
  <si>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</si>
  <si>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</si>
  <si>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</si>
  <si>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</si>
  <si>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</si>
  <si>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</si>
  <si>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</si>
  <si>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</si>
  <si>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</si>
  <si>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</si>
  <si>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</si>
  <si>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</si>
  <si>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</si>
  <si>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</si>
  <si>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</si>
  <si>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</si>
  <si>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</si>
  <si>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</si>
  <si>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</si>
  <si>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</si>
  <si>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</si>
  <si>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</si>
  <si>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</si>
  <si>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</si>
  <si>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</si>
  <si>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</si>
  <si>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</si>
  <si>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</si>
  <si>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</si>
  <si>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</si>
  <si>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</si>
  <si>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</si>
  <si>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</si>
  <si>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</si>
  <si>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</si>
  <si>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</si>
  <si>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</si>
  <si>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</si>
  <si>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</si>
  <si>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</si>
  <si>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</si>
  <si>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</si>
  <si>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</si>
  <si>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</si>
  <si>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</si>
  <si>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</si>
  <si>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</si>
  <si>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</si>
  <si>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</si>
  <si>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</si>
  <si>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</si>
  <si>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</si>
  <si>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</si>
  <si>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</si>
  <si>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</si>
  <si>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</si>
  <si>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</si>
  <si>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</si>
  <si>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</si>
  <si>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</si>
  <si>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</si>
  <si>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</si>
  <si>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</si>
  <si>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</si>
  <si>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</si>
  <si>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</si>
  <si>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</si>
  <si>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</si>
  <si>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</si>
  <si>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</si>
  <si>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</si>
  <si>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</si>
  <si>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</si>
  <si>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</si>
  <si>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</si>
  <si>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</si>
  <si>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</si>
  <si>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</si>
  <si>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</si>
  <si>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</si>
  <si>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</si>
  <si>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</si>
  <si>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</si>
  <si>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</si>
  <si>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</si>
  <si>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</si>
  <si>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</si>
  <si>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</si>
  <si>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</si>
  <si>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</si>
  <si>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</si>
  <si>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</si>
  <si>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</si>
  <si>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</si>
  <si>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</si>
  <si>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</si>
  <si>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</si>
  <si>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</si>
  <si>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</si>
  <si>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</si>
  <si>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</si>
  <si>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</si>
  <si>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</si>
  <si>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</si>
  <si>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</si>
  <si>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</si>
  <si>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</si>
  <si>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</si>
  <si>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</si>
  <si>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</si>
  <si>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</si>
  <si>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</si>
  <si>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</si>
  <si>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</si>
  <si>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</si>
  <si>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</si>
  <si>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</si>
  <si>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</si>
  <si>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</si>
  <si>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</si>
  <si>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</si>
  <si>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</si>
  <si>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</si>
  <si>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</si>
  <si>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</si>
  <si>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</si>
  <si>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</si>
  <si>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</si>
  <si>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</si>
  <si>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</si>
  <si>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</si>
  <si>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</si>
  <si>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</si>
  <si>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</si>
  <si>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</si>
  <si>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</si>
  <si>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</si>
  <si>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</si>
  <si>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</si>
  <si>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</si>
  <si>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</si>
  <si>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</si>
  <si>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</si>
  <si>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</si>
  <si>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</si>
  <si>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</si>
  <si>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</si>
  <si>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</si>
  <si>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</si>
  <si>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</si>
  <si>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</si>
  <si>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</si>
  <si>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</si>
  <si>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</si>
  <si>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</si>
  <si>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</si>
  <si>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</si>
  <si>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</si>
  <si>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</si>
  <si>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</si>
  <si>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</si>
  <si>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</si>
  <si>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</si>
  <si>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</si>
  <si>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</si>
  <si>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</si>
  <si>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</si>
  <si>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</si>
  <si>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</si>
  <si>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</si>
  <si>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</si>
  <si>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</si>
  <si>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</si>
  <si>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</si>
  <si>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</si>
  <si>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</si>
  <si>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</si>
  <si>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</si>
  <si>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</si>
  <si>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</si>
  <si>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</si>
  <si>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</si>
  <si>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</si>
  <si>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</si>
  <si>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</si>
  <si>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</si>
  <si>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</si>
  <si>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</si>
  <si>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</si>
  <si>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</si>
  <si>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</si>
  <si>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</si>
  <si>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</si>
  <si>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</si>
  <si>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</si>
  <si>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</si>
  <si>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</si>
  <si>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</si>
  <si>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</si>
  <si>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</si>
  <si>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</si>
  <si>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</si>
  <si>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</si>
  <si>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</si>
  <si>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</si>
  <si>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</si>
  <si>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</si>
  <si>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</si>
  <si>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</si>
  <si>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</si>
  <si>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</si>
  <si>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</si>
  <si>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</si>
  <si>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</si>
  <si>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</si>
  <si>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</si>
  <si>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</si>
  <si>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</si>
  <si>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</si>
  <si>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</si>
  <si>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</si>
  <si>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</si>
  <si>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</si>
  <si>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</si>
  <si>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</si>
  <si>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</si>
  <si>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</si>
  <si>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</si>
  <si>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</si>
  <si>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</si>
  <si>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</si>
  <si>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</si>
  <si>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</si>
  <si>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</si>
  <si>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</si>
  <si>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</si>
  <si>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</si>
  <si>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</si>
  <si>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</si>
  <si>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</si>
  <si>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</si>
  <si>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</si>
  <si>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</si>
  <si>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</si>
  <si>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</si>
  <si>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</si>
  <si>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</si>
  <si>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</si>
  <si>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</si>
  <si>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</si>
  <si>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</si>
  <si>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</si>
  <si>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</si>
  <si>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</si>
  <si>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</si>
  <si>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</si>
  <si>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</si>
  <si>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</si>
  <si>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</si>
  <si>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</si>
  <si>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</si>
  <si>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</si>
  <si>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</si>
  <si>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</si>
  <si>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</si>
  <si>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</si>
  <si>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</si>
  <si>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</si>
  <si>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</si>
  <si>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</si>
  <si>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</si>
  <si>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</si>
  <si>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</si>
  <si>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</si>
  <si>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</si>
  <si>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</si>
  <si>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</si>
  <si>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</si>
  <si>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</si>
  <si>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</si>
  <si>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</si>
  <si>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</si>
  <si>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</si>
  <si>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</si>
  <si>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</si>
  <si>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</si>
  <si>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</si>
  <si>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</si>
  <si>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</si>
  <si>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</si>
  <si>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</si>
  <si>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</si>
  <si>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</si>
  <si>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</si>
  <si>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</si>
  <si>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</si>
  <si>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</si>
  <si>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</si>
  <si>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</si>
  <si>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</si>
  <si>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</si>
  <si>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</si>
  <si>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</si>
  <si>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</si>
  <si>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</si>
  <si>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</si>
  <si>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</si>
  <si>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</si>
  <si>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</si>
  <si>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</si>
  <si>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</si>
  <si>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</si>
  <si>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</si>
  <si>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</si>
  <si>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</si>
  <si>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</si>
  <si>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</si>
  <si>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</si>
  <si>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</si>
  <si>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</si>
  <si>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</si>
  <si>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</si>
  <si>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</si>
  <si>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</si>
  <si>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</si>
  <si>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</si>
  <si>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</si>
  <si>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</si>
  <si>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</si>
  <si>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</si>
  <si>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</si>
  <si>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</si>
  <si>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</si>
  <si>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</si>
  <si>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</si>
  <si>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</si>
  <si>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</si>
  <si>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</si>
  <si>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</si>
  <si>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</si>
  <si>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</si>
  <si>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</si>
  <si>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</si>
  <si>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</si>
  <si>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</si>
  <si>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</si>
  <si>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</si>
  <si>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</si>
  <si>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</si>
  <si>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</si>
  <si>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</si>
  <si>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</si>
  <si>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</si>
  <si>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</si>
  <si>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</si>
  <si>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</si>
  <si>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</si>
  <si>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</si>
  <si>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</si>
  <si>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</si>
  <si>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</si>
  <si>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</si>
  <si>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</si>
  <si>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</si>
  <si>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</si>
  <si>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</si>
  <si>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</si>
  <si>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</si>
  <si>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</si>
  <si>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</si>
  <si>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</si>
  <si>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</si>
  <si>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</si>
  <si>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</si>
  <si>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</si>
  <si>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</si>
  <si>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</si>
  <si>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</si>
  <si>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</si>
  <si>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</si>
  <si>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</si>
  <si>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</si>
  <si>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</si>
  <si>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</si>
  <si>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</si>
  <si>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</si>
  <si>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</si>
  <si>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</si>
  <si>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</si>
  <si>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</si>
  <si>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</si>
  <si>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</si>
  <si>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</si>
  <si>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</si>
  <si>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</si>
  <si>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</si>
  <si>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</si>
  <si>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</si>
  <si>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</si>
  <si>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</si>
  <si>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</si>
  <si>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</si>
  <si>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</si>
  <si>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</si>
  <si>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</si>
  <si>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</si>
  <si>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</si>
  <si>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</si>
  <si>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</si>
  <si>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</si>
  <si>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</si>
  <si>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</si>
  <si>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</si>
  <si>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</si>
  <si>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</si>
  <si>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</si>
  <si>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</si>
  <si>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</si>
  <si>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</si>
  <si>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</si>
  <si>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</si>
  <si>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</si>
  <si>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</si>
  <si>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</si>
  <si>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</si>
  <si>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</si>
  <si>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</si>
  <si>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</si>
  <si>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</si>
  <si>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</si>
  <si>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</si>
  <si>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</si>
  <si>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</si>
  <si>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</si>
  <si>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</si>
  <si>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</si>
  <si>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</si>
  <si>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</si>
  <si>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</si>
  <si>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</si>
  <si>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</si>
  <si>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</si>
  <si>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</si>
  <si>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</si>
  <si>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</si>
  <si>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</si>
  <si>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</si>
  <si>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</si>
  <si>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</si>
  <si>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</si>
  <si>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</si>
  <si>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</si>
  <si>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</si>
  <si>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</si>
  <si>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</si>
  <si>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</si>
  <si>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</si>
  <si>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</si>
  <si>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</si>
  <si>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</si>
  <si>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</si>
  <si>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</si>
  <si>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</si>
  <si>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</si>
  <si>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</si>
  <si>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</si>
  <si>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</si>
  <si>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</si>
  <si>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</si>
  <si>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</si>
  <si>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</si>
  <si>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</si>
  <si>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</si>
  <si>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</si>
  <si>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</si>
  <si>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</si>
  <si>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</si>
  <si>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</si>
  <si>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</si>
  <si>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</si>
  <si>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</si>
  <si>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</si>
  <si>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</si>
  <si>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</si>
  <si>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</si>
  <si>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</si>
  <si>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</si>
  <si>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</si>
  <si>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</si>
  <si>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</si>
  <si>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</si>
  <si>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</si>
  <si>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</si>
  <si>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</si>
  <si>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</si>
  <si>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</si>
  <si>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</si>
  <si>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</si>
  <si>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</si>
  <si>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</si>
  <si>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</si>
  <si>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</si>
  <si>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</si>
  <si>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</si>
  <si>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</si>
  <si>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</si>
  <si>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</si>
  <si>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</si>
  <si>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</si>
  <si>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</si>
  <si>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</si>
  <si>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</si>
  <si>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</si>
  <si>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</si>
  <si>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</si>
  <si>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</si>
  <si>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</si>
  <si>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</si>
  <si>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</si>
  <si>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</si>
  <si>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</si>
  <si>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</si>
  <si>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</si>
  <si>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</si>
  <si>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</si>
  <si>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</si>
  <si>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</si>
  <si>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</si>
  <si>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</si>
  <si>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</si>
  <si>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</si>
  <si>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</si>
  <si>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</si>
  <si>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</si>
  <si>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</si>
  <si>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</si>
  <si>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</si>
  <si>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</si>
  <si>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</si>
  <si>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</si>
  <si>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</si>
  <si>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</si>
  <si>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</si>
  <si>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</si>
  <si>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</si>
  <si>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</si>
  <si>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</si>
  <si>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</si>
  <si>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</si>
  <si>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</si>
  <si>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</si>
  <si>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</si>
  <si>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</si>
  <si>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</si>
  <si>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</si>
  <si>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</si>
  <si>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</si>
  <si>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</si>
  <si>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</si>
  <si>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</si>
  <si>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</si>
  <si>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</si>
  <si>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</si>
  <si>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</si>
  <si>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</si>
  <si>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</si>
  <si>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</si>
  <si>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</si>
  <si>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</si>
  <si>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</si>
  <si>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</si>
  <si>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</si>
  <si>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</si>
  <si>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</si>
  <si>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</si>
  <si>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</si>
  <si>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</si>
  <si>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</si>
  <si>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</si>
  <si>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</si>
  <si>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</si>
  <si>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</si>
  <si>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</si>
  <si>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</si>
  <si>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</si>
  <si>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</si>
  <si>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</si>
  <si>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</si>
  <si>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</si>
  <si>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</si>
  <si>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</si>
  <si>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</si>
  <si>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</si>
  <si>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</si>
  <si>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</si>
  <si>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</si>
  <si>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</si>
  <si>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</si>
  <si>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</si>
  <si>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</si>
  <si>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</si>
  <si>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</si>
  <si>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</si>
  <si>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</si>
  <si>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</si>
  <si>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</si>
  <si>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</si>
  <si>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</si>
  <si>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</si>
  <si>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</si>
  <si>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</si>
  <si>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</si>
  <si>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</si>
  <si>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</si>
  <si>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</si>
  <si>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</si>
  <si>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</si>
  <si>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</si>
  <si>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</si>
  <si>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</si>
  <si>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</si>
  <si>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</si>
  <si>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</si>
  <si>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</si>
  <si>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</si>
  <si>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</si>
  <si>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</si>
  <si>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</si>
  <si>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</si>
  <si>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</si>
  <si>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</si>
  <si>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</si>
  <si>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</si>
  <si>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</si>
  <si>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</si>
  <si>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</si>
  <si>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</si>
  <si>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</si>
  <si>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</si>
  <si>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</si>
  <si>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</si>
  <si>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</si>
  <si>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</si>
  <si>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</si>
  <si>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</si>
  <si>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</si>
  <si>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</si>
  <si>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</si>
  <si>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</si>
  <si>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</si>
  <si>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</si>
  <si>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</si>
  <si>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</si>
  <si>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</si>
  <si>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</si>
  <si>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</si>
  <si>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</si>
  <si>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</si>
  <si>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</si>
  <si>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</si>
  <si>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</si>
  <si>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</si>
  <si>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</si>
  <si>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</si>
  <si>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</si>
  <si>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</si>
  <si>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</si>
  <si>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</si>
  <si>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</si>
  <si>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</si>
  <si>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</si>
  <si>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</si>
  <si>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</si>
  <si>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</si>
  <si>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</si>
  <si>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</si>
  <si>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</si>
  <si>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</si>
  <si>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</si>
  <si>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</si>
  <si>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</si>
  <si>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</si>
  <si>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</si>
  <si>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</si>
  <si>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</si>
  <si>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</si>
  <si>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</si>
  <si>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</si>
  <si>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</si>
  <si>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</si>
  <si>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</si>
  <si>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</si>
  <si>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</si>
  <si>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</si>
  <si>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</si>
  <si>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</si>
  <si>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</si>
  <si>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</si>
  <si>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</si>
  <si>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</si>
  <si>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</si>
  <si>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</si>
  <si>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</si>
  <si>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</si>
  <si>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</si>
  <si>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</si>
  <si>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</si>
  <si>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</si>
  <si>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</si>
  <si>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</si>
  <si>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</si>
  <si>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</si>
  <si>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</si>
  <si>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</si>
  <si>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</si>
  <si>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</si>
  <si>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</si>
  <si>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</si>
  <si>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</si>
  <si>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</si>
  <si>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</si>
  <si>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</si>
  <si>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</si>
  <si>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</si>
  <si>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</si>
  <si>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</si>
  <si>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</si>
  <si>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</si>
  <si>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</si>
  <si>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</si>
  <si>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</si>
  <si>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</si>
  <si>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</si>
  <si>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</si>
  <si>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</si>
  <si>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</si>
  <si>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</si>
  <si>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</si>
  <si>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</si>
  <si>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</si>
  <si>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</si>
  <si>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</si>
  <si>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</si>
  <si>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</si>
  <si>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</si>
  <si>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</si>
  <si>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</si>
  <si>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</si>
  <si>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</si>
  <si>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</si>
  <si>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</si>
  <si>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</si>
  <si>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</si>
  <si>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</si>
  <si>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</si>
  <si>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</si>
  <si>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</si>
  <si>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</si>
  <si>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</si>
  <si>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</si>
  <si>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</si>
  <si>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</si>
  <si>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</si>
  <si>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</si>
  <si>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</si>
  <si>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</si>
  <si>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</si>
  <si>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</si>
  <si>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</si>
  <si>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</si>
  <si>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</si>
  <si>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</si>
  <si>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</si>
  <si>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</si>
  <si>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</si>
  <si>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</si>
  <si>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</si>
  <si>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</si>
  <si>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</si>
  <si>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</si>
  <si>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</si>
  <si>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</si>
  <si>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</si>
  <si>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</si>
  <si>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</si>
  <si>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</si>
  <si>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</si>
  <si>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</si>
  <si>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</si>
  <si>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</si>
  <si>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</si>
  <si>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</si>
  <si>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</si>
  <si>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</si>
  <si>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</si>
  <si>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</si>
  <si>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</si>
  <si>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</si>
  <si>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</si>
  <si>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</si>
  <si>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</si>
  <si>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</si>
  <si>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</si>
  <si>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</si>
  <si>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</si>
  <si>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</si>
  <si>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</si>
  <si>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</si>
  <si>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</si>
  <si>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</si>
  <si>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</si>
  <si>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</si>
  <si>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</si>
  <si>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</si>
  <si>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</si>
  <si>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</si>
  <si>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</si>
  <si>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</si>
  <si>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</si>
  <si>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</si>
  <si>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</si>
  <si>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</si>
  <si>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</si>
  <si>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</si>
  <si>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</si>
  <si>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</si>
  <si>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</si>
  <si>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</si>
  <si>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</si>
  <si>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</si>
  <si>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</si>
  <si>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</si>
  <si>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</si>
  <si>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</si>
  <si>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</si>
  <si>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</si>
  <si>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</si>
  <si>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</si>
  <si>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</si>
  <si>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</si>
  <si>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</si>
  <si>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</si>
  <si>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</si>
  <si>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</si>
  <si>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</si>
  <si>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</si>
  <si>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</si>
  <si>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</si>
  <si>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</si>
  <si>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</si>
  <si>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</si>
  <si>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</si>
  <si>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</si>
  <si>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</si>
  <si>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</si>
  <si>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</si>
  <si>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</si>
  <si>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</si>
  <si>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</si>
  <si>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</si>
  <si>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</si>
  <si>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</si>
  <si>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</si>
  <si>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</si>
  <si>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</si>
  <si>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</si>
  <si>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</si>
  <si>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</si>
  <si>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</si>
  <si>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</si>
  <si>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</si>
  <si>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</si>
  <si>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</si>
  <si>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</si>
  <si>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</si>
  <si>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</si>
  <si>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</si>
  <si>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</si>
  <si>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</si>
  <si>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</si>
  <si>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</si>
  <si>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</si>
  <si>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</si>
  <si>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</si>
  <si>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</si>
  <si>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</si>
  <si>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</si>
  <si>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</si>
  <si>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</si>
  <si>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</si>
  <si>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</si>
  <si>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</si>
  <si>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</si>
  <si>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</si>
  <si>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</si>
  <si>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</si>
  <si>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</si>
  <si>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</si>
  <si>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</si>
  <si>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</si>
  <si>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</si>
  <si>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</si>
  <si>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</si>
  <si>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</si>
  <si>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</si>
  <si>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</si>
  <si>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</si>
  <si>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</si>
  <si>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</si>
  <si>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</si>
  <si>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</si>
  <si>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</si>
  <si>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</si>
  <si>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</si>
  <si>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</si>
  <si>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</si>
  <si>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</si>
  <si>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</si>
  <si>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</si>
  <si>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</si>
  <si>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</si>
  <si>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</si>
  <si>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</si>
  <si>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</si>
  <si>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</si>
  <si>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</si>
  <si>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</si>
  <si>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</si>
  <si>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</si>
  <si>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</si>
  <si>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</si>
  <si>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</si>
  <si>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</si>
  <si>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</si>
  <si>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</si>
  <si>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</si>
  <si>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</si>
  <si>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</si>
  <si>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</si>
  <si>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</si>
  <si>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</si>
  <si>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</si>
  <si>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</si>
  <si>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</si>
  <si>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</si>
  <si>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</si>
  <si>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</si>
  <si>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</si>
  <si>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</si>
  <si>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</si>
  <si>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</si>
  <si>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</si>
  <si>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</si>
  <si>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</si>
  <si>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</si>
  <si>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</si>
  <si>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</si>
  <si>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</si>
  <si>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</si>
  <si>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</si>
  <si>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</si>
  <si>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</si>
  <si>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</si>
  <si>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</si>
  <si>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</si>
  <si>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</si>
  <si>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</si>
  <si>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</si>
  <si>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</si>
  <si>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</si>
  <si>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</si>
  <si>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</si>
  <si>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</si>
  <si>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</si>
  <si>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</si>
  <si>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</si>
  <si>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</si>
  <si>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</si>
  <si>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</si>
  <si>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</si>
  <si>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</si>
  <si>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</si>
  <si>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</si>
  <si>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</si>
  <si>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</si>
  <si>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</si>
  <si>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</si>
  <si>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</si>
  <si>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</si>
  <si>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</si>
  <si>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</si>
  <si>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</si>
  <si>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</si>
  <si>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</si>
  <si>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</si>
  <si>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</si>
  <si>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</si>
  <si>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</si>
  <si>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</si>
  <si>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</si>
  <si>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</si>
  <si>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</si>
  <si>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</si>
  <si>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</si>
  <si>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</si>
  <si>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</si>
  <si>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</si>
  <si>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</si>
  <si>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</si>
  <si>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</si>
  <si>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</si>
  <si>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</si>
  <si>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</si>
  <si>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</si>
  <si>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</si>
  <si>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</si>
  <si>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</si>
  <si>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</si>
  <si>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</si>
  <si>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</si>
  <si>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</si>
  <si>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</si>
  <si>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</si>
  <si>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</si>
  <si>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</si>
  <si>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</si>
  <si>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</si>
  <si>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</si>
  <si>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</si>
  <si>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</si>
  <si>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</si>
  <si>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</si>
  <si>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</si>
  <si>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</si>
  <si>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</si>
  <si>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</si>
  <si>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</si>
  <si>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</si>
  <si>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</si>
  <si>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</si>
  <si>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</si>
  <si>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</si>
  <si>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</si>
  <si>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</si>
  <si>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</si>
  <si>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</si>
  <si>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</si>
  <si>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</si>
  <si>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</si>
  <si>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</si>
  <si>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</si>
  <si>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</si>
  <si>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</si>
  <si>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</si>
  <si>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</si>
  <si>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</si>
  <si>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</si>
  <si>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</si>
  <si>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</si>
  <si>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</si>
  <si>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</si>
  <si>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</si>
  <si>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</si>
  <si>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</si>
  <si>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</si>
  <si>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</si>
  <si>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</si>
  <si>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</si>
  <si>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</si>
  <si>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</si>
  <si>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</si>
  <si>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</si>
  <si>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</si>
  <si>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</si>
  <si>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</si>
  <si>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</si>
  <si>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</si>
  <si>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</si>
  <si>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</si>
  <si>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</si>
  <si>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</si>
  <si>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</si>
  <si>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</si>
  <si>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</si>
  <si>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</si>
  <si>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</si>
  <si>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</si>
  <si>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</si>
  <si>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</si>
  <si>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</si>
  <si>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</si>
  <si>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</si>
  <si>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</si>
  <si>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</si>
  <si>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</si>
  <si>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</si>
  <si>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</si>
  <si>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</si>
  <si>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</si>
  <si>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</si>
  <si>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</si>
  <si>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</si>
  <si>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</si>
  <si>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</si>
  <si>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</si>
  <si>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</si>
  <si>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</si>
  <si>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</si>
  <si>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</si>
  <si>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</si>
  <si>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</si>
  <si>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</si>
  <si>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</si>
  <si>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</si>
  <si>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</si>
  <si>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</si>
  <si>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</si>
  <si>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</si>
  <si>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</si>
  <si>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</si>
  <si>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</si>
  <si>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</si>
  <si>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</si>
  <si>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</si>
  <si>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</si>
  <si>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</si>
  <si>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</si>
  <si>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</si>
  <si>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</si>
  <si>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</si>
  <si>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</si>
  <si>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</si>
  <si>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</si>
  <si>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</si>
  <si>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</si>
  <si>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</si>
  <si>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</si>
  <si>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</si>
  <si>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</si>
  <si>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</si>
  <si>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</si>
  <si>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</si>
  <si>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</si>
  <si>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</si>
  <si>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</si>
  <si>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</si>
  <si>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</si>
  <si>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</si>
  <si>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</si>
  <si>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</si>
  <si>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</si>
  <si>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</si>
  <si>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</si>
  <si>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</si>
  <si>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</si>
  <si>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</si>
  <si>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</si>
  <si>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</si>
  <si>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</si>
  <si>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</si>
  <si>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</si>
  <si>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</si>
  <si>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</si>
  <si>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</si>
  <si>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</si>
  <si>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</si>
  <si>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</si>
  <si>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</si>
  <si>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</si>
  <si>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</si>
  <si>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</si>
  <si>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</si>
  <si>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</si>
  <si>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</si>
  <si>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</si>
  <si>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</si>
  <si>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</si>
  <si>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</si>
  <si>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</si>
  <si>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</si>
  <si>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</si>
  <si>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</si>
  <si>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</si>
  <si>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</si>
  <si>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</si>
  <si>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</si>
  <si>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</si>
  <si>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</si>
  <si>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</si>
  <si>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</si>
  <si>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</si>
  <si>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</si>
  <si>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</si>
  <si>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</si>
  <si>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</si>
  <si>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</si>
  <si>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</si>
  <si>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</si>
  <si>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</si>
  <si>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</si>
  <si>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</si>
  <si>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</si>
  <si>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</si>
  <si>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</si>
  <si>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</si>
  <si>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</si>
  <si>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</si>
  <si>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</si>
  <si>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</si>
  <si>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</si>
  <si>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</si>
  <si>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</si>
  <si>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</si>
  <si>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</si>
  <si>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</si>
  <si>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</si>
  <si>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</si>
  <si>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</si>
  <si>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</si>
  <si>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</si>
  <si>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</si>
  <si>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</si>
  <si>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</si>
  <si>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</si>
  <si>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</si>
  <si>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</si>
  <si>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</si>
  <si>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</si>
  <si>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</si>
  <si>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</si>
  <si>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</si>
  <si>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</si>
  <si>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</si>
  <si>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</si>
  <si>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</si>
  <si>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</si>
  <si>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</si>
  <si>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</si>
  <si>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</si>
  <si>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</si>
  <si>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</si>
  <si>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</si>
  <si>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</si>
  <si>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</si>
  <si>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</si>
  <si>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</si>
  <si>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</si>
  <si>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</si>
  <si>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</si>
  <si>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</si>
  <si>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</si>
  <si>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</si>
  <si>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</si>
  <si>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</si>
  <si>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</si>
  <si>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</si>
  <si>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</si>
  <si>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</si>
  <si>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</si>
  <si>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</si>
  <si>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</si>
  <si>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</si>
  <si>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</si>
  <si>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</si>
  <si>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</si>
  <si>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</si>
  <si>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</si>
  <si>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</si>
  <si>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</si>
  <si>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</si>
  <si>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</si>
  <si>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</si>
  <si>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</si>
  <si>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</si>
  <si>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</si>
  <si>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</si>
  <si>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</si>
  <si>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</si>
  <si>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</si>
  <si>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</si>
  <si>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</si>
  <si>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</si>
  <si>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</si>
  <si>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</si>
  <si>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</si>
  <si>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</si>
  <si>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</si>
  <si>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</si>
  <si>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</si>
  <si>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</si>
  <si>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</si>
  <si>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</si>
  <si>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</si>
  <si>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</si>
  <si>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</si>
  <si>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</si>
  <si>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</si>
  <si>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</si>
  <si>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</si>
  <si>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</si>
  <si>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</si>
  <si>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</si>
  <si>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</si>
  <si>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</si>
  <si>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</si>
  <si>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</si>
  <si>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</si>
  <si>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</si>
  <si>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</si>
  <si>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</si>
  <si>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</si>
  <si>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</si>
  <si>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</si>
  <si>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</si>
  <si>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</si>
  <si>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</si>
  <si>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</si>
  <si>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</si>
  <si>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</si>
  <si>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</si>
  <si>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</si>
  <si>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</si>
  <si>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</si>
  <si>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</si>
  <si>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</si>
  <si>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</si>
  <si>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</si>
  <si>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</si>
  <si>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</si>
  <si>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</si>
  <si>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</si>
  <si>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</si>
  <si>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</si>
  <si>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</si>
  <si>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</si>
  <si>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</si>
  <si>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</si>
  <si>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</si>
  <si>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</si>
  <si>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</si>
  <si>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</si>
  <si>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</si>
  <si>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</si>
  <si>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</si>
  <si>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</si>
  <si>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</si>
  <si>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</si>
  <si>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</si>
  <si>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</si>
  <si>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</si>
  <si>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</si>
  <si>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</si>
  <si>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</si>
  <si>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</si>
  <si>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</si>
  <si>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</si>
  <si>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</si>
  <si>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</si>
  <si>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</si>
  <si>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</si>
  <si>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</si>
  <si>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</si>
  <si>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</si>
  <si>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</si>
  <si>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</si>
  <si>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</si>
  <si>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</si>
  <si>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</si>
  <si>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</si>
  <si>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</si>
  <si>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</si>
  <si>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</si>
  <si>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</si>
  <si>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</si>
  <si>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</si>
  <si>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</si>
  <si>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</si>
  <si>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</si>
  <si>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</si>
  <si>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</si>
  <si>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</si>
  <si>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</si>
  <si>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</si>
  <si>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</si>
  <si>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</si>
  <si>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</si>
  <si>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</si>
  <si>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</si>
  <si>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</si>
  <si>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</si>
  <si>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</si>
  <si>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</si>
  <si>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</si>
  <si>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</si>
  <si>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</si>
  <si>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</si>
  <si>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</si>
  <si>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</si>
  <si>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</si>
  <si>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</si>
  <si>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</si>
  <si>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</si>
  <si>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</si>
  <si>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</si>
  <si>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</si>
  <si>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</si>
  <si>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</si>
  <si>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</si>
  <si>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</si>
  <si>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</si>
  <si>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</si>
  <si>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</si>
  <si>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</si>
  <si>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</si>
  <si>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</si>
  <si>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</si>
  <si>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</si>
  <si>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</si>
  <si>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</si>
  <si>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</si>
  <si>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</si>
  <si>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</si>
  <si>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</si>
  <si>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</si>
  <si>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</si>
  <si>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</si>
  <si>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</si>
  <si>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</si>
  <si>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</si>
  <si>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</si>
  <si>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</si>
  <si>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</si>
  <si>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</si>
  <si>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</si>
  <si>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</si>
  <si>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</si>
  <si>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</si>
  <si>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</si>
  <si>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</si>
  <si>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</si>
  <si>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</si>
  <si>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</si>
  <si>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</si>
  <si>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</si>
  <si>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</si>
  <si>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</si>
  <si>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</si>
  <si>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</si>
  <si>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</si>
  <si>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</si>
  <si>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</si>
  <si>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</si>
  <si>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</si>
  <si>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</si>
  <si>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</si>
  <si>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</si>
  <si>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</si>
  <si>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</si>
  <si>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</si>
  <si>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</si>
  <si>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</si>
  <si>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</si>
  <si>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</si>
  <si>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</si>
  <si>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</si>
  <si>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</si>
  <si>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</si>
  <si>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</si>
  <si>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</si>
  <si>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</si>
  <si>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</si>
  <si>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</si>
  <si>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</si>
  <si>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</si>
  <si>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</si>
  <si>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</si>
  <si>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</si>
  <si>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</si>
  <si>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</si>
  <si>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</si>
  <si>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</si>
  <si>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</si>
  <si>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</si>
  <si>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</si>
  <si>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</si>
  <si>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</si>
  <si>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</si>
  <si>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</si>
  <si>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</si>
  <si>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</si>
  <si>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</si>
  <si>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</si>
  <si>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</si>
  <si>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</si>
  <si>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</si>
  <si>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</si>
  <si>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</si>
  <si>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</si>
  <si>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</si>
  <si>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</si>
  <si>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</si>
  <si>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</si>
  <si>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</si>
  <si>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</si>
  <si>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</si>
  <si>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</si>
  <si>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</si>
  <si>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</si>
  <si>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</si>
  <si>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</si>
  <si>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</si>
  <si>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</si>
  <si>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</si>
  <si>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</si>
  <si>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</si>
  <si>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</si>
  <si>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</si>
  <si>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</si>
  <si>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</si>
  <si>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</si>
  <si>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</si>
  <si>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</si>
  <si>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</si>
  <si>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</si>
  <si>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</si>
  <si>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</si>
  <si>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</si>
  <si>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</si>
  <si>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</si>
  <si>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</si>
  <si>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</si>
  <si>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</si>
  <si>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</si>
  <si>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</si>
  <si>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</si>
  <si>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</si>
  <si>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</si>
  <si>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</si>
  <si>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</si>
  <si>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</si>
  <si>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</si>
  <si>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</si>
  <si>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</si>
  <si>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</si>
  <si>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</si>
  <si>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</si>
  <si>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</si>
  <si>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</si>
  <si>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</si>
  <si>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</si>
  <si>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</si>
  <si>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</si>
  <si>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</si>
  <si>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</si>
  <si>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</si>
  <si>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</si>
  <si>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</si>
  <si>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</si>
  <si>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</si>
  <si>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</si>
  <si>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</si>
  <si>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</si>
  <si>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</si>
  <si>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</si>
  <si>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</si>
  <si>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</si>
  <si>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</si>
  <si>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</si>
  <si>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</si>
  <si>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</si>
  <si>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</si>
  <si>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</si>
  <si>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</si>
  <si>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</si>
  <si>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</si>
  <si>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</si>
  <si>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</si>
  <si>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</si>
  <si>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</si>
  <si>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</si>
  <si>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</si>
  <si>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</si>
  <si>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</si>
  <si>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</si>
  <si>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</si>
  <si>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</si>
  <si>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</si>
  <si>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</si>
  <si>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</si>
  <si>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</si>
  <si>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</si>
  <si>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</si>
  <si>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</si>
  <si>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</si>
  <si>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</si>
  <si>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</si>
  <si>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</si>
  <si>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</si>
  <si>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</si>
  <si>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</si>
  <si>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</si>
  <si>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</si>
  <si>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</si>
  <si>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</si>
  <si>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</si>
  <si>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</si>
  <si>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</si>
  <si>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</si>
  <si>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</si>
  <si>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</si>
  <si>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</si>
  <si>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</si>
  <si>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</si>
  <si>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</si>
  <si>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</si>
  <si>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</si>
  <si>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</si>
  <si>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</si>
  <si>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</si>
  <si>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</si>
  <si>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</si>
  <si>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</si>
  <si>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</si>
  <si>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</si>
  <si>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</si>
  <si>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</si>
  <si>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</si>
  <si>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</si>
  <si>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</si>
  <si>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</si>
  <si>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</si>
  <si>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</si>
  <si>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</si>
  <si>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</si>
  <si>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</si>
  <si>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</si>
  <si>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</si>
  <si>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</si>
  <si>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</si>
  <si>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</si>
  <si>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</si>
  <si>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</si>
  <si>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</si>
  <si>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</si>
  <si>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</si>
  <si>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</si>
  <si>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</si>
  <si>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</si>
  <si>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</si>
  <si>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</si>
  <si>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</si>
  <si>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</si>
  <si>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</si>
  <si>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</si>
  <si>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</si>
  <si>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</si>
  <si>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</si>
  <si>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</si>
  <si>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</si>
  <si>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</si>
  <si>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</si>
  <si>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</si>
  <si>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</si>
  <si>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</si>
  <si>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</si>
  <si>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</si>
  <si>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</si>
  <si>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</si>
  <si>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</si>
  <si>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</si>
  <si>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</si>
  <si>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</si>
  <si>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</si>
  <si>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</si>
  <si>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</si>
  <si>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</si>
  <si>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</si>
  <si>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</si>
  <si>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</si>
  <si>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</si>
  <si>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</si>
  <si>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</si>
  <si>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</si>
  <si>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</si>
  <si>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</si>
  <si>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</si>
  <si>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</si>
  <si>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</si>
  <si>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</si>
  <si>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</si>
  <si>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</si>
  <si>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</si>
  <si>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</si>
  <si>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</si>
  <si>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</si>
  <si>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</si>
  <si>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</si>
  <si>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</si>
  <si>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</si>
  <si>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</si>
  <si>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</si>
  <si>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</si>
  <si>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</si>
  <si>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</si>
  <si>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</si>
  <si>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</si>
  <si>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</si>
  <si>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</si>
  <si>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</si>
  <si>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</si>
  <si>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</si>
  <si>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</si>
  <si>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</si>
  <si>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</si>
  <si>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</si>
  <si>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</si>
  <si>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</si>
  <si>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</si>
  <si>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</si>
  <si>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</si>
  <si>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</si>
  <si>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</si>
  <si>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</si>
  <si>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</si>
  <si>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</si>
  <si>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</si>
  <si>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</si>
  <si>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</si>
  <si>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</si>
  <si>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</si>
  <si>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</si>
  <si>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</si>
  <si>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</si>
  <si>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</si>
  <si>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</si>
  <si>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</si>
  <si>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</si>
  <si>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</si>
  <si>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</si>
  <si>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</si>
  <si>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</si>
  <si>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</si>
  <si>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</si>
  <si>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</si>
  <si>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</si>
  <si>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</si>
  <si>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</si>
  <si>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</si>
  <si>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</si>
  <si>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</si>
  <si>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</si>
  <si>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</si>
  <si>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</si>
  <si>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</si>
  <si>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</si>
  <si>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</si>
  <si>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</si>
  <si>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</si>
  <si>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</si>
  <si>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</si>
  <si>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</si>
  <si>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</si>
  <si>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</si>
  <si>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</si>
  <si>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</si>
  <si>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</si>
  <si>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</si>
  <si>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</si>
  <si>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</si>
  <si>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</si>
  <si>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</si>
  <si>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</si>
  <si>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</si>
  <si>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</si>
  <si>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</si>
  <si>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</si>
  <si>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</si>
  <si>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</si>
  <si>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</si>
  <si>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</si>
  <si>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</si>
  <si>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</si>
  <si>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</si>
  <si>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</si>
  <si>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</si>
  <si>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</si>
  <si>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</si>
  <si>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</si>
  <si>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</si>
  <si>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</si>
  <si>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</si>
  <si>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</si>
  <si>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</si>
  <si>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</si>
  <si>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</si>
  <si>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</si>
  <si>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</si>
  <si>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</si>
  <si>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</si>
  <si>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</si>
  <si>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</si>
  <si>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</si>
  <si>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</si>
  <si>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</si>
  <si>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</si>
  <si>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</si>
  <si>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</si>
  <si>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</si>
  <si>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</si>
  <si>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</si>
  <si>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</si>
  <si>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</si>
  <si>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</si>
  <si>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</si>
  <si>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</si>
  <si>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</si>
  <si>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</si>
  <si>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</si>
  <si>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</si>
  <si>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</si>
  <si>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</si>
  <si>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</si>
  <si>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</si>
  <si>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</si>
  <si>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</si>
  <si>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</si>
  <si>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</si>
  <si>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</si>
  <si>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</si>
  <si>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</si>
  <si>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</si>
  <si>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</si>
  <si>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</si>
  <si>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</si>
  <si>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</si>
  <si>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</si>
  <si>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</si>
  <si>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</si>
  <si>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</si>
  <si>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</si>
  <si>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</si>
  <si>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</si>
  <si>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</si>
  <si>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</si>
  <si>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</si>
  <si>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</si>
  <si>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</si>
  <si>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</si>
  <si>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</si>
  <si>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</si>
  <si>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</si>
  <si>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</si>
  <si>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</si>
  <si>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</si>
  <si>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</si>
  <si>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</si>
  <si>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</si>
  <si>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</si>
  <si>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</si>
  <si>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</si>
  <si>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</si>
  <si>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</si>
  <si>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</si>
  <si>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</si>
  <si>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</si>
  <si>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</si>
  <si>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</si>
  <si>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</si>
  <si>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</si>
  <si>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</si>
  <si>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</si>
  <si>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</si>
  <si>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</si>
  <si>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</si>
  <si>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</si>
  <si>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</si>
  <si>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</si>
  <si>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</si>
  <si>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</si>
  <si>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</si>
  <si>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</si>
  <si>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</si>
  <si>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</si>
  <si>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</si>
  <si>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</si>
  <si>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</si>
  <si>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</si>
  <si>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</si>
  <si>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</si>
  <si>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</si>
  <si>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</si>
  <si>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</si>
  <si>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</si>
  <si>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</si>
  <si>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</si>
  <si>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</si>
  <si>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</si>
  <si>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</si>
  <si>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</si>
  <si>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</si>
  <si>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</si>
  <si>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</si>
  <si>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</si>
  <si>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</si>
  <si>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</si>
  <si>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</si>
  <si>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</si>
  <si>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</si>
  <si>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</si>
  <si>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</si>
  <si>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</si>
  <si>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</si>
  <si>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</si>
  <si>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</si>
  <si>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</si>
  <si>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</si>
  <si>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</si>
  <si>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</si>
  <si>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</si>
  <si>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</si>
  <si>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</si>
  <si>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</si>
  <si>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</si>
  <si>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</si>
  <si>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</si>
  <si>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</si>
  <si>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</si>
  <si>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</si>
  <si>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</si>
  <si>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</si>
  <si>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</si>
  <si>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</si>
  <si>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</si>
  <si>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</si>
  <si>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</si>
  <si>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</si>
  <si>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</si>
  <si>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</si>
  <si>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</si>
  <si>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</si>
  <si>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</si>
  <si>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</si>
  <si>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</si>
  <si>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</si>
  <si>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</si>
  <si>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</si>
  <si>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</si>
  <si>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</si>
  <si>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</si>
  <si>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</si>
  <si>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</si>
  <si>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</si>
  <si>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</si>
  <si>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</si>
  <si>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</si>
  <si>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</si>
  <si>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</si>
  <si>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</si>
  <si>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</si>
  <si>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</si>
  <si>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</si>
  <si>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</si>
  <si>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</si>
  <si>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</si>
  <si>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</si>
  <si>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</si>
  <si>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</si>
  <si>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</si>
  <si>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</si>
  <si>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</si>
  <si>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</si>
  <si>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</si>
  <si>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</si>
  <si>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</si>
  <si>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</si>
  <si>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</si>
  <si>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</si>
  <si>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</si>
  <si>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</si>
  <si>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</si>
  <si>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</si>
  <si>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</si>
  <si>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</si>
  <si>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</si>
  <si>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</si>
  <si>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</si>
  <si>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</si>
  <si>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</si>
  <si>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</si>
  <si>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</si>
  <si>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</si>
  <si>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</si>
  <si>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</si>
  <si>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</si>
  <si>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</si>
  <si>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</si>
  <si>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</si>
  <si>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</si>
  <si>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</si>
  <si>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</si>
  <si>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</si>
  <si>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</si>
  <si>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</si>
  <si>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</si>
  <si>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</si>
  <si>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</si>
  <si>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</si>
  <si>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</si>
  <si>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</si>
  <si>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</si>
  <si>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</si>
  <si>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</si>
  <si>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</si>
  <si>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</si>
  <si>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</si>
  <si>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</si>
  <si>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</si>
  <si>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</si>
  <si>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</si>
  <si>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</si>
  <si>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</si>
  <si>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</si>
  <si>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</si>
  <si>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</si>
  <si>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</si>
  <si>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</si>
  <si>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</si>
  <si>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</si>
  <si>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</si>
  <si>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</si>
  <si>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</si>
  <si>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</si>
  <si>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</si>
  <si>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</si>
  <si>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</si>
  <si>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</si>
  <si>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</si>
  <si>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</si>
  <si>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</si>
  <si>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</si>
  <si>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</si>
  <si>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</si>
  <si>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</si>
  <si>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</si>
  <si>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</si>
  <si>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</si>
  <si>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</si>
  <si>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</si>
  <si>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</si>
  <si>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</si>
  <si>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</si>
  <si>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</si>
  <si>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</si>
  <si>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</si>
  <si>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</si>
  <si>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</si>
  <si>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</si>
  <si>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</si>
  <si>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</si>
  <si>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</si>
  <si>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</si>
  <si>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</si>
  <si>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</si>
  <si>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</si>
  <si>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</si>
  <si>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</si>
  <si>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</si>
  <si>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</si>
  <si>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</si>
  <si>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</si>
  <si>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</si>
  <si>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</si>
  <si>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</si>
  <si>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</si>
  <si>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</si>
  <si>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</si>
  <si>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</si>
  <si>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</si>
  <si>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</si>
  <si>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</si>
  <si>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</si>
  <si>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</si>
  <si>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</si>
  <si>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</si>
  <si>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</si>
  <si>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</si>
  <si>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</si>
  <si>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</si>
  <si>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</si>
  <si>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</si>
  <si>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</si>
  <si>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</si>
  <si>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</si>
  <si>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</si>
  <si>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</si>
  <si>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</si>
  <si>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</si>
  <si>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</si>
  <si>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</si>
  <si>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</si>
  <si>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</si>
  <si>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</si>
  <si>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</si>
  <si>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</si>
  <si>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</si>
  <si>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</si>
  <si>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</si>
  <si>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</si>
  <si>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</si>
  <si>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</si>
  <si>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</si>
  <si>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</si>
  <si>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</si>
  <si>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</si>
  <si>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</si>
  <si>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</si>
  <si>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</si>
  <si>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</si>
  <si>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</si>
  <si>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</si>
  <si>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</si>
  <si>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</si>
  <si>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</si>
  <si>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</si>
  <si>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</si>
  <si>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</si>
  <si>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</si>
  <si>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</si>
  <si>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</si>
  <si>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</si>
  <si>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</si>
  <si>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</si>
  <si>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</si>
  <si>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</si>
  <si>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</si>
  <si>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</si>
  <si>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</si>
  <si>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</si>
  <si>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</si>
  <si>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</si>
  <si>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</si>
  <si>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</si>
  <si>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</si>
  <si>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</si>
  <si>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</si>
  <si>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</si>
  <si>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</si>
  <si>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</si>
  <si>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</si>
  <si>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</si>
  <si>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</si>
  <si>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</si>
  <si>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</si>
  <si>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</si>
  <si>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</si>
  <si>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</si>
  <si>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</si>
  <si>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</si>
  <si>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</si>
  <si>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</si>
  <si>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</si>
  <si>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</si>
  <si>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</si>
  <si>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</si>
  <si>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</si>
  <si>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</si>
  <si>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</si>
  <si>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</si>
  <si>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</si>
  <si>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</si>
  <si>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</si>
  <si>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</si>
  <si>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</si>
  <si>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</si>
  <si>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</si>
  <si>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</si>
  <si>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</si>
  <si>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</si>
  <si>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</si>
  <si>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</si>
  <si>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</si>
  <si>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</si>
  <si>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</si>
  <si>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</si>
  <si>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</si>
  <si>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</si>
  <si>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</si>
  <si>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</si>
  <si>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</si>
  <si>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</si>
  <si>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</si>
  <si>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</si>
  <si>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</si>
  <si>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</si>
  <si>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</si>
  <si>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</si>
  <si>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</si>
  <si>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</si>
  <si>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</si>
  <si>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</si>
  <si>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</si>
  <si>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</si>
  <si>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</si>
  <si>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</si>
  <si>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</si>
  <si>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</si>
  <si>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</si>
  <si>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</si>
  <si>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</si>
  <si>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</si>
  <si>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</si>
  <si>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</si>
  <si>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</si>
  <si>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</si>
  <si>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</si>
  <si>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</si>
  <si>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</si>
  <si>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</si>
  <si>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</si>
  <si>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</si>
  <si>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</si>
  <si>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</si>
  <si>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</si>
  <si>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</si>
  <si>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</si>
  <si>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</si>
  <si>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</si>
  <si>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</si>
  <si>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</si>
  <si>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</si>
  <si>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</si>
  <si>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</si>
  <si>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</si>
  <si>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</si>
  <si>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</si>
  <si>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</si>
  <si>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</si>
  <si>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</si>
  <si>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</si>
  <si>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</si>
  <si>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</si>
  <si>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</si>
  <si>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</si>
  <si>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</si>
  <si>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</si>
  <si>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</si>
  <si>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</si>
  <si>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</si>
  <si>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</si>
  <si>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</si>
  <si>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</si>
  <si>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</si>
  <si>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</si>
  <si>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</si>
  <si>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</si>
  <si>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</si>
  <si>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</si>
  <si>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</si>
  <si>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</si>
  <si>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</si>
  <si>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</si>
  <si>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</si>
  <si>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</si>
  <si>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</si>
  <si>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</si>
  <si>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</si>
  <si>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</si>
  <si>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</si>
  <si>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</si>
  <si>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</si>
  <si>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</si>
  <si>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</si>
  <si>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</si>
  <si>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</si>
  <si>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</si>
  <si>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</si>
  <si>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</si>
  <si>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</si>
  <si>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</si>
  <si>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</si>
  <si>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</si>
  <si>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</si>
  <si>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</si>
  <si>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</si>
  <si>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</si>
  <si>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</si>
  <si>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</si>
  <si>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</si>
  <si>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</si>
  <si>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</si>
  <si>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</si>
  <si>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</si>
  <si>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</si>
  <si>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</si>
  <si>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</si>
  <si>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</si>
  <si>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</si>
  <si>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</si>
  <si>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</si>
  <si>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</si>
  <si>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</si>
  <si>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</si>
  <si>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</si>
  <si>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</si>
  <si>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</si>
  <si>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</si>
  <si>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</si>
  <si>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</si>
  <si>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</si>
  <si>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</si>
  <si>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</si>
  <si>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</si>
  <si>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</si>
  <si>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</si>
  <si>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</si>
  <si>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</si>
  <si>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</si>
  <si>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</si>
  <si>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</si>
  <si>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</si>
  <si>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</si>
  <si>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</si>
  <si>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</si>
  <si>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</si>
  <si>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</si>
  <si>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</si>
  <si>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</si>
  <si>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</si>
  <si>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</si>
  <si>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</si>
  <si>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</si>
  <si>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</si>
  <si>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</si>
  <si>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</si>
  <si>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</si>
  <si>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</si>
  <si>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</si>
  <si>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</si>
  <si>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</si>
  <si>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</si>
  <si>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</si>
  <si>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</si>
  <si>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</si>
  <si>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</si>
  <si>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</si>
  <si>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</si>
  <si>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</si>
  <si>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</si>
  <si>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</si>
  <si>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</si>
  <si>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</si>
  <si>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</si>
  <si>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</si>
  <si>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</si>
  <si>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</si>
  <si>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</si>
  <si>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</si>
  <si>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</si>
  <si>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</si>
  <si>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</si>
  <si>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</si>
  <si>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</si>
  <si>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</si>
  <si>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</si>
  <si>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</si>
  <si>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</si>
  <si>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</si>
  <si>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</si>
  <si>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</si>
  <si>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</si>
  <si>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</si>
  <si>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</si>
  <si>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</si>
  <si>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</si>
  <si>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</si>
  <si>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</si>
  <si>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</si>
  <si>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</si>
  <si>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</si>
  <si>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</si>
  <si>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</si>
  <si>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</si>
  <si>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</si>
  <si>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</si>
  <si>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</si>
  <si>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</si>
  <si>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</si>
  <si>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</si>
  <si>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</si>
  <si>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</si>
  <si>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</si>
  <si>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</si>
  <si>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</si>
  <si>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</si>
  <si>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</si>
  <si>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</si>
  <si>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</si>
  <si>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</si>
  <si>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</si>
  <si>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</si>
  <si>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</si>
  <si>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</si>
  <si>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</si>
  <si>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</si>
  <si>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</si>
  <si>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</si>
  <si>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</si>
  <si>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</si>
  <si>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</si>
  <si>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</si>
  <si>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</si>
  <si>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</si>
  <si>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</si>
  <si>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</si>
  <si>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</si>
  <si>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</si>
  <si>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</si>
  <si>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</si>
  <si>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</si>
  <si>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</si>
  <si>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</si>
  <si>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</si>
  <si>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</si>
  <si>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</si>
  <si>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</si>
  <si>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</si>
  <si>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</si>
  <si>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</si>
  <si>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</si>
  <si>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</si>
  <si>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</si>
  <si>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</si>
  <si>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</si>
  <si>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</si>
  <si>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</si>
  <si>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</si>
  <si>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</si>
  <si>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</si>
  <si>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</si>
  <si>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</si>
  <si>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</si>
  <si>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</si>
  <si>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</si>
  <si>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</si>
  <si>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</si>
  <si>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</si>
  <si>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</si>
  <si>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</si>
  <si>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</si>
  <si>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</si>
  <si>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</si>
  <si>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</si>
  <si>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</si>
  <si>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</si>
  <si>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</si>
  <si>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</si>
  <si>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</si>
  <si>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</si>
  <si>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</si>
  <si>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</si>
  <si>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</si>
  <si>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</si>
  <si>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</si>
  <si>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</si>
  <si>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</si>
  <si>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</si>
  <si>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</si>
  <si>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</si>
  <si>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</si>
  <si>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</si>
  <si>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</si>
  <si>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</si>
  <si>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</si>
  <si>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</si>
  <si>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</si>
  <si>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</si>
  <si>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</si>
  <si>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</si>
  <si>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</si>
  <si>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</si>
  <si>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</si>
  <si>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</si>
  <si>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</si>
  <si>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</si>
  <si>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</si>
  <si>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</si>
  <si>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</si>
  <si>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</si>
  <si>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</si>
  <si>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</si>
  <si>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</si>
  <si>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</si>
  <si>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</si>
  <si>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</si>
  <si>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</si>
  <si>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</si>
  <si>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</si>
  <si>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</si>
  <si>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</si>
  <si>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</si>
  <si>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</si>
  <si>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</si>
  <si>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</si>
  <si>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</si>
  <si>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</si>
  <si>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</si>
  <si>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</si>
  <si>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</si>
  <si>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</si>
  <si>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</si>
  <si>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</si>
  <si>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</si>
  <si>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</si>
  <si>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</si>
  <si>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</si>
  <si>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</si>
  <si>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</si>
  <si>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</si>
  <si>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</si>
  <si>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</si>
  <si>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</si>
  <si>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</si>
  <si>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</si>
  <si>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</si>
  <si>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</si>
  <si>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</si>
  <si>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</si>
  <si>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</si>
  <si>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</si>
  <si>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</si>
  <si>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</si>
  <si>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</si>
  <si>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</si>
  <si>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</si>
  <si>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</si>
  <si>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</si>
  <si>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</si>
  <si>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</si>
  <si>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</si>
  <si>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</si>
  <si>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</si>
  <si>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</si>
  <si>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</si>
  <si>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</si>
  <si>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</si>
  <si>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</si>
  <si>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</si>
  <si>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</si>
  <si>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</si>
  <si>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</si>
  <si>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</si>
  <si>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</si>
  <si>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</si>
  <si>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</si>
  <si>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</si>
  <si>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</si>
  <si>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</si>
  <si>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</si>
  <si>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</si>
  <si>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</si>
  <si>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</si>
  <si>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</si>
  <si>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</si>
  <si>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</si>
  <si>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</si>
  <si>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</si>
  <si>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</si>
  <si>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</si>
  <si>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</si>
  <si>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</si>
  <si>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</si>
  <si>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</si>
  <si>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</si>
  <si>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</si>
  <si>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</si>
  <si>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</si>
  <si>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</si>
  <si>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</si>
  <si>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</si>
  <si>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</si>
  <si>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</si>
  <si>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</si>
  <si>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</si>
  <si>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</si>
  <si>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</si>
  <si>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</si>
  <si>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</si>
  <si>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</si>
  <si>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</si>
  <si>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</si>
  <si>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</si>
  <si>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</si>
  <si>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</si>
  <si>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</si>
  <si>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</si>
  <si>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</si>
  <si>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</si>
  <si>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</si>
  <si>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</si>
  <si>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</si>
  <si>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</si>
  <si>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</si>
  <si>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</si>
  <si>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</si>
  <si>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</si>
  <si>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</si>
  <si>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</si>
  <si>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</si>
  <si>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</si>
  <si>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</si>
  <si>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</si>
  <si>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</si>
  <si>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</si>
  <si>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</si>
  <si>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</si>
  <si>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</si>
  <si>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</si>
  <si>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</si>
  <si>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</si>
  <si>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</si>
  <si>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</si>
  <si>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</si>
  <si>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</si>
  <si>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</si>
  <si>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</si>
  <si>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</si>
  <si>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</si>
  <si>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</si>
  <si>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</si>
  <si>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</si>
  <si>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</si>
  <si>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</si>
  <si>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</si>
  <si>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</si>
  <si>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</si>
  <si>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</si>
  <si>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</si>
  <si>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</si>
  <si>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</si>
  <si>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</si>
  <si>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</si>
  <si>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</si>
  <si>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</si>
  <si>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</si>
  <si>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</si>
  <si>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</si>
  <si>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</si>
  <si>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</si>
  <si>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</si>
  <si>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</si>
  <si>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</si>
  <si>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</si>
  <si>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</si>
  <si>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</si>
  <si>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</si>
  <si>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</si>
  <si>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</si>
  <si>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</si>
  <si>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</si>
  <si>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</si>
  <si>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</si>
  <si>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</si>
  <si>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</si>
  <si>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</si>
  <si>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</si>
  <si>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</si>
  <si>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</si>
  <si>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</si>
  <si>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</si>
  <si>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</si>
  <si>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</si>
  <si>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</si>
  <si>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</si>
  <si>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</si>
  <si>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</si>
  <si>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</si>
  <si>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</si>
  <si>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</si>
  <si>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</si>
  <si>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</si>
  <si>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</si>
  <si>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</si>
  <si>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</si>
  <si>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</si>
  <si>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</si>
  <si>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</si>
  <si>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</si>
  <si>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</si>
  <si>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</si>
  <si>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</si>
  <si>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</si>
  <si>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</si>
  <si>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</si>
  <si>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</si>
  <si>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</si>
  <si>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</si>
  <si>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</si>
  <si>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</si>
  <si>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</si>
  <si>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</si>
  <si>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</si>
  <si>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</si>
  <si>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</si>
  <si>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</si>
  <si>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</si>
  <si>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</si>
  <si>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</si>
  <si>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</si>
  <si>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</si>
  <si>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</si>
  <si>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</si>
  <si>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</si>
  <si>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</si>
  <si>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</si>
  <si>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</si>
  <si>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</si>
  <si>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</si>
  <si>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</si>
  <si>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</si>
  <si>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</si>
  <si>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</si>
  <si>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</si>
  <si>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</si>
  <si>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</si>
  <si>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</si>
  <si>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</si>
  <si>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</si>
  <si>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</si>
  <si>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</si>
  <si>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</si>
  <si>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</si>
  <si>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</si>
  <si>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</si>
  <si>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</si>
  <si>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</si>
  <si>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</si>
  <si>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</si>
  <si>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</si>
  <si>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</si>
  <si>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</si>
  <si>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</si>
  <si>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</si>
  <si>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</si>
  <si>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</si>
  <si>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</si>
  <si>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</si>
  <si>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</si>
  <si>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</si>
  <si>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</si>
  <si>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</si>
  <si>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</si>
  <si>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</si>
  <si>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</si>
  <si>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</si>
  <si>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</si>
  <si>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</si>
  <si>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</si>
  <si>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</si>
  <si>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</si>
  <si>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</si>
  <si>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</si>
  <si>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</si>
  <si>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</si>
  <si>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</si>
  <si>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</si>
  <si>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</si>
  <si>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</si>
  <si>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</si>
  <si>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</si>
  <si>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</si>
  <si>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</si>
  <si>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</si>
  <si>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</si>
  <si>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</si>
  <si>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</si>
  <si>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</si>
  <si>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</si>
  <si>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</si>
  <si>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</si>
  <si>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</si>
  <si>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</si>
  <si>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</si>
  <si>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</si>
  <si>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</si>
  <si>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</si>
  <si>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</si>
  <si>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</si>
  <si>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</si>
  <si>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</si>
  <si>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</si>
  <si>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</si>
  <si>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</si>
  <si>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</si>
  <si>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</si>
  <si>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</si>
  <si>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</si>
  <si>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</si>
  <si>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</si>
  <si>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</si>
  <si>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</si>
  <si>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</si>
  <si>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</si>
  <si>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</si>
  <si>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</si>
  <si>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</si>
  <si>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</si>
  <si>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</si>
  <si>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</si>
  <si>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</si>
  <si>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</si>
  <si>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</si>
  <si>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</si>
  <si>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</si>
  <si>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</si>
  <si>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</si>
  <si>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</si>
  <si>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</si>
  <si>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</si>
  <si>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</si>
  <si>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</si>
  <si>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</si>
  <si>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</si>
  <si>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</si>
  <si>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</si>
  <si>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</si>
  <si>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</si>
  <si>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</si>
  <si>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</si>
  <si>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</si>
  <si>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</si>
  <si>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</si>
  <si>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</si>
  <si>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</si>
  <si>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</si>
  <si>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</si>
  <si>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</si>
  <si>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</si>
  <si>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</si>
  <si>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</si>
  <si>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</si>
  <si>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</si>
  <si>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</si>
  <si>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</si>
  <si>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</si>
  <si>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</si>
  <si>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</si>
  <si>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</si>
  <si>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</si>
  <si>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</si>
  <si>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</si>
  <si>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</si>
  <si>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</si>
  <si>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</si>
  <si>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</si>
  <si>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</si>
  <si>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</si>
  <si>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</si>
  <si>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</si>
  <si>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</si>
  <si>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</si>
  <si>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</si>
  <si>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</si>
  <si>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</si>
  <si>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</si>
  <si>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</si>
  <si>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</si>
  <si>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</si>
  <si>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</si>
  <si>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</si>
  <si>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</si>
  <si>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</si>
  <si>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</si>
  <si>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</si>
  <si>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</si>
  <si>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</si>
  <si>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</si>
  <si>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</si>
  <si>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</si>
  <si>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</si>
  <si>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</si>
  <si>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</si>
  <si>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</si>
  <si>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</si>
  <si>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</si>
  <si>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</si>
  <si>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</si>
  <si>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</si>
  <si>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</si>
  <si>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</si>
  <si>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</si>
  <si>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</si>
  <si>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</si>
  <si>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</si>
  <si>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</si>
  <si>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</si>
  <si>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</si>
  <si>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</si>
  <si>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</si>
  <si>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</si>
  <si>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</si>
  <si>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</si>
  <si>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</si>
  <si>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</si>
  <si>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</si>
  <si>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</si>
  <si>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</si>
  <si>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</si>
  <si>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</si>
  <si>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</si>
  <si>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</si>
  <si>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</si>
  <si>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</si>
  <si>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</si>
  <si>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</si>
  <si>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</si>
  <si>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</si>
  <si>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</si>
  <si>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</si>
  <si>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</si>
  <si>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</si>
  <si>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</si>
  <si>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</si>
  <si>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</si>
  <si>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</si>
  <si>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</si>
  <si>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</si>
  <si>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</si>
  <si>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</si>
  <si>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</si>
  <si>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</si>
  <si>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</si>
  <si>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</si>
  <si>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</si>
  <si>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</si>
  <si>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</si>
  <si>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</si>
  <si>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</si>
  <si>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</si>
  <si>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</si>
  <si>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</si>
  <si>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</si>
  <si>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</si>
  <si>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</si>
  <si>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</si>
  <si>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</si>
  <si>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</si>
  <si>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</si>
  <si>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</si>
  <si>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</si>
  <si>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</si>
  <si>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</si>
  <si>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</si>
  <si>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</si>
  <si>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</si>
  <si>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</si>
  <si>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</si>
  <si>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</si>
  <si>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</si>
  <si>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</si>
  <si>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</si>
  <si>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</si>
  <si>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</si>
  <si>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</si>
  <si>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</si>
  <si>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</si>
  <si>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</si>
  <si>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</si>
  <si>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</si>
  <si>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</si>
  <si>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</si>
  <si>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</si>
  <si>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</si>
  <si>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</si>
  <si>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</si>
  <si>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</si>
  <si>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</si>
  <si>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</si>
  <si>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</si>
  <si>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</si>
  <si>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</si>
  <si>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</si>
  <si>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</si>
  <si>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</si>
  <si>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</si>
  <si>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</si>
  <si>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</si>
  <si>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</si>
  <si>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</si>
  <si>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</si>
  <si>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</si>
  <si>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</si>
  <si>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</si>
  <si>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</si>
  <si>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</si>
  <si>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</si>
  <si>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</si>
  <si>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</si>
  <si>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</si>
  <si>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</si>
  <si>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</si>
  <si>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</si>
  <si>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</si>
  <si>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</si>
  <si>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</si>
  <si>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</si>
  <si>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</si>
  <si>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</si>
  <si>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</si>
  <si>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</si>
  <si>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</si>
  <si>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</si>
  <si>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</si>
  <si>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</si>
  <si>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</si>
  <si>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</si>
  <si>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</si>
  <si>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</si>
  <si>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</si>
  <si>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</si>
  <si>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</si>
  <si>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</si>
  <si>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</si>
  <si>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</si>
  <si>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</si>
  <si>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</si>
  <si>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</si>
  <si>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</si>
  <si>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</si>
  <si>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</si>
  <si>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</si>
  <si>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</si>
  <si>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</si>
  <si>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</si>
  <si>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</si>
  <si>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</si>
  <si>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</si>
  <si>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</si>
  <si>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</si>
  <si>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</si>
  <si>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</si>
  <si>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</si>
  <si>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</si>
  <si>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</si>
  <si>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</si>
  <si>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</si>
  <si>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</si>
  <si>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</si>
  <si>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</si>
  <si>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</si>
  <si>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</si>
  <si>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</si>
  <si>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</si>
  <si>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</si>
  <si>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</si>
  <si>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</si>
  <si>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</si>
  <si>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</si>
  <si>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</si>
  <si>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</si>
  <si>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</si>
  <si>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</si>
  <si>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</si>
  <si>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</si>
  <si>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</si>
  <si>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</si>
  <si>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</si>
  <si>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</si>
  <si>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</si>
  <si>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</si>
  <si>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</si>
  <si>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</si>
  <si>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</si>
  <si>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</si>
  <si>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</si>
  <si>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</si>
  <si>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</si>
  <si>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</si>
  <si>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</si>
  <si>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</si>
  <si>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</si>
  <si>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</si>
  <si>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</si>
  <si>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</si>
  <si>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</si>
  <si>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</si>
  <si>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</si>
  <si>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</si>
  <si>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</si>
  <si>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</si>
  <si>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</si>
  <si>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</si>
  <si>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</si>
  <si>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</si>
  <si>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</si>
  <si>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</si>
  <si>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</si>
  <si>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</si>
  <si>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</si>
  <si>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</si>
  <si>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</si>
  <si>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</si>
  <si>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</si>
  <si>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</si>
  <si>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</si>
  <si>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</si>
  <si>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</si>
  <si>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</si>
  <si>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</si>
  <si>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</si>
  <si>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</si>
  <si>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</si>
  <si>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</si>
  <si>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</si>
  <si>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</si>
  <si>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</si>
  <si>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</si>
  <si>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</si>
  <si>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</si>
  <si>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</si>
  <si>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</si>
  <si>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</si>
  <si>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</si>
  <si>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</si>
  <si>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</si>
  <si>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</si>
  <si>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</si>
  <si>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</si>
  <si>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</si>
  <si>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</si>
  <si>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</si>
  <si>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</si>
  <si>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</si>
  <si>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</si>
  <si>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</si>
  <si>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</si>
  <si>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</si>
  <si>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</si>
  <si>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</si>
  <si>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</si>
  <si>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</si>
  <si>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</si>
  <si>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</si>
  <si>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</si>
  <si>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</si>
  <si>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</si>
  <si>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</si>
  <si>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</si>
  <si>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</si>
  <si>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</si>
  <si>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</si>
  <si>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</si>
  <si>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</si>
  <si>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</si>
  <si>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</si>
  <si>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</si>
  <si>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</si>
  <si>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</si>
  <si>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</si>
  <si>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</si>
  <si>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</si>
  <si>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</si>
  <si>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</si>
  <si>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</si>
  <si>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</si>
  <si>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</si>
  <si>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</si>
  <si>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</si>
  <si>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</si>
  <si>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</si>
  <si>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</si>
  <si>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</si>
  <si>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</si>
  <si>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</si>
  <si>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</si>
  <si>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</si>
  <si>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</si>
  <si>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</si>
  <si>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</si>
  <si>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</si>
  <si>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</si>
  <si>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</si>
  <si>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</si>
  <si>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</si>
  <si>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</si>
  <si>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</si>
  <si>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</si>
  <si>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</si>
  <si>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</si>
  <si>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</si>
  <si>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</si>
  <si>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</si>
  <si>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</si>
  <si>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</si>
  <si>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</si>
  <si>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</si>
  <si>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</si>
  <si>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</si>
  <si>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</si>
  <si>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</si>
  <si>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</si>
  <si>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</si>
  <si>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</si>
  <si>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</si>
  <si>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</si>
  <si>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</si>
  <si>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</si>
  <si>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</si>
  <si>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</si>
  <si>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</si>
  <si>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</si>
  <si>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</si>
  <si>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</si>
  <si>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</si>
  <si>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</si>
  <si>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</si>
  <si>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</si>
  <si>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</si>
  <si>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</si>
  <si>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</si>
  <si>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</si>
  <si>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</si>
  <si>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</si>
  <si>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</si>
  <si>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</si>
  <si>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</si>
  <si>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</si>
  <si>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</si>
  <si>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</si>
  <si>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</si>
  <si>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</si>
  <si>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</si>
  <si>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</si>
  <si>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</si>
  <si>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</si>
  <si>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</si>
  <si>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</si>
  <si>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</si>
  <si>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</si>
  <si>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</si>
  <si>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</si>
  <si>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</si>
  <si>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</si>
  <si>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</si>
  <si>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</si>
  <si>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</si>
  <si>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</si>
  <si>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</si>
  <si>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</si>
  <si>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</si>
  <si>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</si>
  <si>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</si>
  <si>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</si>
  <si>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</si>
  <si>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</si>
  <si>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</si>
  <si>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</si>
  <si>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</si>
  <si>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</si>
  <si>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</si>
  <si>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</si>
  <si>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</si>
  <si>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</si>
  <si>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</si>
  <si>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</si>
  <si>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</si>
  <si>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</si>
  <si>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</si>
  <si>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</si>
  <si>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</si>
  <si>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</si>
  <si>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</si>
  <si>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</si>
  <si>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</si>
  <si>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</si>
  <si>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</si>
  <si>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</si>
  <si>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</si>
  <si>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</si>
  <si>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</si>
  <si>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</si>
  <si>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</si>
  <si>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</si>
  <si>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</si>
  <si>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</si>
  <si>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</si>
  <si>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</si>
  <si>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</si>
  <si>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</si>
  <si>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</si>
  <si>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</si>
  <si>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</si>
  <si>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</si>
  <si>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</si>
  <si>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</si>
  <si>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</si>
  <si>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</si>
  <si>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</si>
  <si>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</si>
  <si>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</si>
  <si>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</si>
  <si>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</si>
  <si>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</si>
  <si>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</si>
  <si>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</si>
  <si>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</si>
  <si>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</si>
  <si>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</si>
  <si>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</si>
  <si>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</si>
  <si>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</si>
  <si>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</si>
  <si>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</si>
  <si>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</si>
  <si>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</si>
  <si>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</si>
  <si>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</si>
  <si>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</si>
  <si>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</si>
  <si>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</si>
  <si>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</si>
  <si>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</si>
  <si>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</si>
  <si>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</si>
  <si>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</si>
  <si>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</si>
  <si>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</si>
  <si>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</si>
  <si>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</si>
  <si>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</si>
  <si>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</si>
  <si>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</si>
  <si>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</si>
  <si>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</si>
  <si>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</si>
  <si>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</si>
  <si>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</si>
  <si>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</si>
  <si>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</si>
  <si>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</si>
  <si>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</si>
  <si>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</si>
  <si>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</si>
  <si>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</si>
  <si>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</si>
  <si>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</si>
  <si>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</si>
  <si>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</si>
  <si>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</si>
  <si>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</si>
  <si>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</si>
  <si>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</si>
  <si>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</si>
  <si>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</si>
  <si>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</si>
  <si>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</si>
  <si>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</si>
  <si>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</si>
  <si>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</si>
  <si>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</si>
  <si>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</si>
  <si>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</si>
  <si>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</si>
  <si>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</si>
  <si>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</si>
  <si>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</si>
  <si>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</si>
  <si>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</si>
  <si>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</si>
  <si>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</si>
  <si>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</si>
  <si>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</si>
  <si>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</si>
  <si>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</si>
  <si>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</si>
  <si>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</si>
  <si>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</si>
  <si>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</si>
  <si>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</si>
  <si>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</si>
  <si>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</si>
  <si>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</si>
  <si>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</si>
  <si>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</si>
  <si>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</si>
  <si>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</si>
  <si>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</si>
  <si>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</si>
  <si>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</si>
  <si>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</si>
  <si>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</si>
  <si>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</si>
  <si>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</si>
  <si>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</si>
  <si>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</si>
  <si>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</si>
  <si>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</si>
  <si>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</si>
  <si>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</si>
  <si>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</si>
  <si>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</si>
  <si>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</si>
  <si>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</si>
  <si>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</si>
  <si>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</si>
  <si>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</si>
  <si>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</si>
  <si>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</si>
  <si>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</si>
  <si>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</si>
  <si>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</si>
  <si>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</si>
  <si>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</si>
  <si>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</si>
  <si>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</si>
  <si>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</si>
  <si>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</si>
  <si>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</si>
  <si>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</si>
  <si>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</si>
  <si>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</si>
  <si>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</si>
  <si>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</si>
  <si>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</si>
  <si>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</si>
  <si>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</si>
  <si>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</si>
  <si>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</si>
  <si>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</si>
  <si>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</si>
  <si>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</si>
  <si>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</si>
  <si>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</si>
  <si>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</si>
  <si>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</si>
  <si>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</si>
  <si>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</si>
  <si>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</si>
  <si>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</si>
  <si>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</si>
  <si>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</si>
  <si>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</si>
  <si>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</si>
  <si>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</si>
  <si>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</si>
  <si>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</si>
  <si>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</si>
  <si>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</si>
  <si>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</si>
  <si>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</si>
  <si>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</si>
  <si>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</si>
  <si>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</si>
  <si>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</si>
  <si>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</si>
  <si>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</si>
  <si>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</si>
  <si>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</si>
  <si>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</si>
  <si>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</si>
  <si>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</si>
  <si>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</si>
  <si>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</si>
  <si>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</si>
  <si>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</si>
  <si>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</si>
  <si>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</si>
  <si>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</si>
  <si>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</si>
  <si>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</si>
  <si>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</si>
  <si>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</si>
  <si>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</si>
  <si>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</si>
  <si>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</si>
  <si>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</si>
  <si>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</si>
  <si>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</si>
  <si>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</si>
  <si>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</si>
  <si>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</si>
  <si>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</si>
  <si>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</si>
  <si>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</si>
  <si>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</si>
  <si>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</si>
  <si>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</si>
  <si>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</si>
  <si>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</si>
  <si>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</si>
  <si>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</si>
  <si>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</si>
  <si>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</si>
  <si>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</si>
  <si>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</si>
  <si>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</si>
  <si>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</si>
  <si>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</si>
  <si>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</si>
  <si>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</si>
  <si>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</si>
  <si>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</si>
  <si>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</si>
  <si>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</si>
  <si>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</si>
  <si>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</si>
  <si>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</si>
  <si>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</si>
  <si>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</si>
  <si>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</si>
  <si>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</si>
  <si>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</si>
  <si>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</si>
  <si>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</si>
  <si>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</si>
  <si>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</si>
  <si>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</si>
  <si>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</si>
  <si>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</si>
  <si>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</si>
  <si>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</si>
  <si>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</si>
  <si>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</si>
  <si>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</si>
  <si>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</si>
  <si>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</si>
  <si>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</si>
  <si>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</si>
  <si>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</si>
  <si>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</si>
  <si>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</si>
  <si>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</si>
  <si>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</si>
  <si>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</si>
  <si>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</si>
  <si>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</si>
  <si>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</si>
  <si>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</si>
  <si>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</si>
  <si>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</si>
  <si>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</si>
  <si>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</si>
  <si>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</si>
  <si>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</si>
  <si>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</si>
  <si>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</si>
  <si>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</si>
  <si>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</si>
  <si>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</si>
  <si>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</si>
  <si>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</si>
  <si>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</si>
  <si>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</si>
  <si>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</si>
  <si>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</si>
  <si>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</si>
  <si>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</si>
  <si>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</si>
  <si>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</si>
  <si>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</si>
  <si>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</si>
  <si>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</si>
  <si>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</si>
  <si>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</si>
  <si>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</si>
  <si>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</si>
  <si>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</si>
  <si>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</si>
  <si>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</si>
  <si>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</si>
  <si>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</si>
  <si>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</si>
  <si>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</si>
  <si>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</si>
  <si>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</si>
  <si>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</si>
  <si>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</si>
  <si>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</si>
  <si>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</si>
  <si>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</si>
  <si>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</si>
  <si>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</si>
  <si>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</si>
  <si>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</si>
  <si>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</si>
  <si>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</si>
  <si>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</si>
  <si>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</si>
  <si>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</si>
  <si>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</si>
  <si>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</si>
  <si>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</si>
  <si>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</si>
  <si>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</si>
  <si>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</si>
  <si>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</si>
  <si>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</si>
  <si>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</si>
  <si>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</si>
  <si>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</si>
  <si>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</si>
  <si>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</si>
  <si>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</si>
  <si>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</si>
  <si>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</si>
  <si>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</si>
  <si>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</si>
  <si>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</si>
  <si>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</si>
  <si>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</si>
  <si>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</si>
  <si>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</si>
  <si>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</si>
  <si>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</si>
  <si>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</si>
  <si>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</si>
  <si>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</si>
  <si>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</si>
  <si>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</si>
  <si>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</si>
  <si>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</si>
  <si>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</si>
  <si>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</si>
  <si>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</si>
  <si>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</si>
  <si>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</si>
  <si>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</si>
  <si>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</si>
  <si>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</si>
  <si>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</si>
  <si>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</si>
  <si>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</si>
  <si>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</si>
  <si>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</si>
  <si>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</si>
  <si>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</si>
  <si>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</si>
  <si>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</si>
  <si>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</si>
  <si>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</si>
  <si>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</si>
  <si>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</si>
  <si>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</si>
  <si>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</si>
  <si>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</si>
  <si>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</si>
  <si>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</si>
  <si>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</si>
  <si>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</si>
  <si>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</si>
  <si>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</si>
  <si>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</si>
  <si>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</si>
  <si>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</si>
  <si>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</si>
  <si>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</si>
  <si>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</si>
  <si>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</si>
  <si>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</si>
  <si>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</si>
  <si>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</si>
  <si>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</si>
  <si>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</si>
  <si>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</si>
  <si>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</si>
  <si>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</si>
  <si>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</si>
  <si>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</si>
  <si>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</si>
  <si>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</si>
  <si>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</si>
  <si>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</si>
  <si>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</si>
  <si>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</si>
  <si>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</si>
  <si>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</si>
  <si>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</si>
  <si>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</si>
  <si>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</si>
  <si>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</si>
  <si>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</si>
  <si>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</si>
  <si>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</si>
  <si>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</si>
  <si>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</si>
  <si>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</si>
  <si>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</si>
  <si>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</si>
  <si>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</si>
  <si>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</si>
  <si>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</si>
  <si>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</si>
  <si>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</si>
  <si>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</si>
  <si>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</si>
  <si>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</si>
  <si>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</si>
  <si>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</si>
  <si>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</si>
  <si>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</si>
  <si>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</si>
  <si>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</si>
  <si>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</si>
  <si>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</si>
  <si>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</si>
  <si>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</si>
  <si>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</si>
  <si>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</si>
  <si>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</si>
  <si>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</si>
  <si>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</si>
  <si>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</si>
  <si>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</si>
  <si>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</si>
  <si>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</si>
  <si>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</si>
  <si>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</si>
  <si>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</si>
  <si>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</si>
  <si>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</si>
  <si>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</si>
  <si>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</si>
  <si>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</si>
  <si>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</si>
  <si>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</si>
  <si>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</si>
  <si>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</si>
  <si>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</si>
  <si>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</si>
  <si>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</si>
  <si>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</si>
  <si>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</si>
  <si>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</si>
  <si>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</si>
  <si>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</si>
  <si>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</si>
  <si>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</si>
  <si>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</si>
  <si>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</si>
  <si>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</si>
  <si>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</si>
  <si>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</si>
  <si>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</si>
  <si>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</si>
  <si>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</si>
  <si>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</si>
  <si>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</si>
  <si>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</si>
  <si>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</si>
  <si>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</si>
  <si>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</si>
  <si>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</si>
  <si>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</si>
  <si>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</si>
  <si>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</si>
  <si>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</si>
  <si>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</si>
  <si>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</si>
  <si>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</si>
  <si>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</si>
  <si>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</si>
  <si>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</si>
  <si>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</si>
  <si>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</si>
  <si>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</si>
  <si>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</si>
  <si>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</si>
  <si>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</si>
  <si>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</si>
  <si>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</si>
  <si>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</si>
  <si>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</si>
  <si>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</si>
  <si>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</si>
  <si>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</si>
  <si>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</si>
  <si>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</si>
  <si>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</si>
  <si>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</si>
  <si>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</si>
  <si>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</si>
  <si>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</si>
  <si>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</si>
  <si>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</si>
  <si>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</si>
  <si>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</si>
  <si>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</si>
  <si>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</si>
  <si>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</si>
  <si>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</si>
  <si>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</si>
  <si>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</si>
  <si>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</si>
  <si>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</si>
  <si>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</si>
  <si>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</si>
  <si>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</si>
  <si>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</si>
  <si>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</si>
  <si>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</si>
  <si>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</si>
  <si>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</si>
  <si>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</si>
  <si>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</si>
  <si>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</si>
  <si>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</si>
  <si>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</si>
  <si>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</si>
  <si>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</si>
  <si>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</si>
  <si>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</si>
  <si>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</si>
  <si>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</si>
  <si>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</si>
  <si>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</si>
  <si>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</si>
  <si>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</si>
  <si>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</si>
  <si>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</si>
  <si>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</si>
  <si>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</si>
  <si>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</si>
  <si>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</si>
  <si>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</si>
  <si>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</si>
  <si>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</si>
  <si>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</si>
  <si>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</si>
  <si>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</si>
  <si>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</si>
  <si>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</si>
  <si>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</si>
  <si>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</si>
  <si>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</si>
  <si>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</si>
  <si>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</si>
  <si>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</si>
  <si>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</si>
  <si>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</si>
  <si>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</si>
  <si>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</si>
  <si>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</si>
  <si>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</si>
  <si>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</si>
  <si>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</si>
  <si>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</si>
  <si>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</si>
  <si>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</si>
  <si>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</si>
  <si>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</si>
  <si>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</si>
  <si>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</si>
  <si>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</si>
  <si>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</si>
  <si>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</si>
  <si>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</si>
  <si>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</si>
  <si>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</si>
  <si>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</si>
  <si>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</si>
  <si>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</si>
  <si>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</si>
  <si>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</si>
  <si>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</si>
  <si>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</si>
  <si>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</si>
  <si>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</si>
  <si>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</si>
  <si>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</si>
  <si>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</si>
  <si>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</si>
  <si>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</si>
  <si>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</si>
  <si>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</si>
  <si>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</si>
  <si>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</si>
  <si>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</si>
  <si>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</si>
  <si>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</si>
  <si>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</si>
  <si>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</si>
  <si>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</si>
  <si>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</si>
  <si>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</si>
  <si>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</si>
  <si>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</si>
  <si>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</si>
  <si>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</si>
  <si>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</si>
  <si>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</si>
  <si>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</si>
  <si>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</si>
  <si>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</si>
  <si>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</si>
  <si>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</si>
  <si>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</si>
  <si>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</si>
  <si>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</si>
  <si>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</si>
  <si>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</si>
  <si>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</si>
  <si>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</si>
  <si>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</si>
  <si>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</si>
  <si>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</si>
  <si>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</si>
  <si>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</si>
  <si>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</si>
  <si>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</si>
  <si>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</si>
  <si>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</si>
  <si>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</si>
  <si>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</si>
  <si>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</si>
  <si>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</si>
  <si>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</si>
  <si>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</si>
  <si>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</si>
  <si>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</si>
  <si>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</si>
  <si>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</si>
  <si>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</si>
  <si>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</si>
  <si>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</si>
  <si>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</si>
  <si>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</si>
  <si>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</si>
  <si>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</si>
  <si>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</si>
  <si>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</si>
  <si>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</si>
  <si>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</si>
  <si>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</si>
  <si>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</si>
  <si>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</si>
  <si>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</si>
  <si>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</si>
  <si>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</si>
  <si>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</si>
  <si>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</si>
  <si>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</si>
  <si>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</si>
  <si>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</si>
  <si>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</si>
  <si>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</si>
  <si>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</si>
  <si>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</si>
  <si>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</si>
  <si>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</si>
  <si>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</si>
  <si>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</si>
  <si>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</si>
  <si>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</si>
  <si>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</si>
  <si>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</si>
  <si>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</si>
  <si>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</si>
  <si>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</si>
  <si>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</si>
  <si>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</si>
  <si>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</si>
  <si>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</si>
  <si>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</si>
  <si>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</si>
  <si>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</si>
  <si>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</si>
  <si>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</si>
  <si>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</si>
  <si>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</si>
  <si>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</si>
  <si>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</si>
  <si>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</si>
  <si>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</si>
  <si>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</si>
  <si>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</si>
  <si>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</si>
  <si>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</si>
  <si>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</si>
  <si>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</si>
  <si>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</si>
  <si>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</si>
  <si>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</si>
  <si>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</si>
  <si>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</si>
  <si>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</si>
  <si>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</si>
  <si>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</si>
  <si>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</si>
  <si>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</si>
  <si>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</si>
  <si>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</si>
  <si>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</si>
  <si>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</si>
  <si>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</si>
  <si>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</si>
  <si>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</si>
  <si>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</si>
  <si>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</si>
  <si>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</si>
  <si>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</si>
  <si>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</si>
  <si>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</si>
  <si>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</si>
  <si>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</si>
  <si>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</si>
  <si>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</si>
  <si>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</si>
  <si>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</si>
  <si>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</si>
  <si>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</si>
  <si>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</si>
  <si>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</si>
  <si>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</si>
  <si>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</si>
  <si>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</si>
  <si>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</si>
  <si>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</si>
  <si>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</si>
  <si>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</si>
  <si>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</si>
  <si>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</si>
  <si>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</si>
  <si>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</si>
  <si>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</si>
  <si>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</si>
  <si>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</si>
  <si>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</si>
  <si>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</si>
  <si>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</si>
  <si>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</si>
  <si>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</si>
  <si>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</si>
  <si>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</si>
  <si>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</si>
  <si>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</si>
  <si>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</si>
  <si>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</si>
  <si>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</si>
  <si>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</si>
  <si>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</si>
  <si>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</si>
  <si>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</si>
  <si>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</si>
  <si>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</si>
  <si>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</si>
  <si>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</si>
  <si>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</si>
  <si>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</si>
  <si>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</si>
  <si>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</si>
  <si>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</si>
  <si>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</si>
  <si>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</si>
  <si>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</si>
  <si>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</si>
  <si>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</si>
  <si>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</si>
  <si>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</si>
  <si>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</si>
  <si>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</si>
  <si>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</si>
  <si>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</si>
  <si>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</si>
  <si>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</si>
  <si>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</si>
  <si>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</si>
  <si>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</si>
  <si>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</si>
  <si>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</si>
  <si>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</si>
  <si>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</si>
  <si>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</si>
  <si>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</si>
  <si>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</si>
  <si>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</si>
  <si>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</si>
  <si>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</si>
  <si>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</si>
  <si>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</si>
  <si>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</si>
  <si>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</si>
  <si>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</si>
  <si>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</si>
  <si>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</si>
  <si>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</si>
  <si>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</si>
  <si>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</si>
  <si>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</si>
  <si>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</si>
  <si>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</si>
  <si>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</si>
  <si>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</si>
  <si>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</si>
  <si>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</si>
  <si>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</si>
  <si>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</si>
  <si>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</si>
  <si>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</si>
  <si>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</si>
  <si>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</si>
  <si>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</si>
  <si>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</si>
  <si>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</si>
  <si>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</si>
  <si>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</si>
  <si>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</si>
  <si>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</si>
  <si>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</si>
  <si>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</si>
  <si>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</si>
  <si>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</si>
  <si>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</si>
  <si>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</si>
  <si>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</si>
  <si>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</si>
  <si>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</si>
  <si>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</si>
  <si>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</si>
  <si>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</si>
  <si>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</si>
  <si>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</si>
  <si>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</si>
  <si>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</si>
  <si>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</si>
  <si>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</si>
  <si>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</si>
  <si>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</si>
  <si>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</si>
  <si>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</si>
  <si>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</si>
  <si>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</si>
  <si>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</si>
  <si>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</si>
  <si>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</si>
  <si>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</si>
  <si>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</si>
  <si>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</si>
  <si>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</si>
  <si>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</si>
  <si>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</si>
  <si>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</si>
  <si>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</si>
  <si>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</si>
  <si>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</si>
  <si>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</si>
  <si>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</si>
  <si>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</si>
  <si>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</si>
  <si>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</si>
  <si>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</si>
  <si>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</si>
  <si>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</si>
  <si>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</si>
  <si>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</si>
  <si>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</si>
  <si>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</si>
  <si>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</si>
  <si>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</si>
  <si>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</si>
  <si>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</si>
  <si>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</si>
  <si>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</si>
  <si>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</si>
  <si>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</si>
  <si>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</si>
  <si>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</si>
  <si>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</si>
  <si>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</si>
  <si>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</si>
  <si>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</si>
  <si>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</si>
  <si>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</si>
  <si>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</si>
  <si>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</si>
  <si>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</si>
  <si>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</si>
  <si>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</si>
  <si>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</si>
  <si>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</si>
  <si>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</si>
  <si>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</si>
  <si>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</si>
  <si>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</si>
  <si>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</si>
  <si>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</si>
  <si>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</si>
  <si>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</si>
  <si>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</si>
  <si>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</si>
  <si>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</si>
  <si>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</si>
  <si>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</si>
  <si>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</si>
  <si>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</si>
  <si>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</si>
  <si>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</si>
  <si>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</si>
  <si>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</si>
  <si>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</si>
  <si>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</si>
  <si>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</si>
  <si>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</si>
  <si>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</si>
  <si>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</si>
  <si>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</si>
  <si>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</si>
  <si>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</si>
  <si>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</si>
  <si>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</si>
  <si>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</si>
  <si>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</si>
  <si>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</si>
  <si>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</si>
  <si>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</si>
  <si>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</si>
  <si>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</si>
  <si>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</si>
  <si>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</si>
  <si>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</si>
  <si>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</si>
  <si>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</si>
  <si>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</si>
  <si>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</si>
  <si>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</si>
  <si>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</si>
  <si>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</si>
  <si>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</si>
  <si>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</si>
  <si>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</si>
  <si>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</si>
  <si>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</si>
  <si>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</si>
  <si>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</si>
  <si>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</si>
  <si>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</si>
  <si>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</si>
  <si>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</si>
  <si>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</si>
  <si>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</si>
  <si>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</si>
  <si>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</si>
  <si>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</si>
  <si>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</si>
  <si>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</si>
  <si>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</si>
  <si>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</si>
  <si>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</si>
  <si>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</si>
  <si>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</si>
  <si>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</si>
  <si>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</si>
  <si>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</si>
  <si>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</si>
  <si>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</si>
  <si>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</si>
  <si>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</si>
  <si>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</si>
  <si>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</si>
  <si>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</si>
  <si>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</si>
  <si>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</si>
  <si>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</si>
  <si>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</si>
  <si>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</si>
  <si>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</si>
  <si>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</si>
  <si>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</si>
  <si>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</si>
  <si>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</si>
  <si>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</si>
  <si>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</si>
  <si>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</si>
  <si>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</si>
  <si>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</si>
  <si>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</si>
  <si>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</si>
  <si>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</si>
  <si>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</si>
  <si>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</si>
  <si>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</si>
  <si>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</si>
  <si>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</si>
  <si>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</si>
  <si>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</si>
  <si>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</si>
  <si>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</si>
  <si>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</si>
  <si>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</si>
  <si>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</si>
  <si>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</si>
  <si>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</si>
  <si>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</si>
  <si>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</si>
  <si>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</si>
  <si>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</si>
  <si>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</si>
  <si>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</si>
  <si>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</si>
  <si>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</si>
  <si>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</si>
  <si>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</si>
  <si>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</si>
  <si>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</si>
  <si>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</si>
  <si>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</si>
  <si>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</si>
  <si>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</si>
  <si>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</si>
  <si>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</si>
  <si>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</si>
  <si>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</si>
  <si>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</si>
  <si>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</si>
  <si>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</si>
  <si>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</si>
  <si>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</si>
  <si>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</si>
  <si>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</si>
  <si>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</si>
  <si>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</si>
  <si>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</si>
  <si>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</si>
  <si>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</si>
  <si>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</si>
  <si>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</si>
  <si>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</si>
  <si>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</si>
  <si>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</si>
  <si>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</si>
  <si>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</si>
  <si>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</si>
  <si>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</si>
  <si>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</si>
  <si>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</si>
  <si>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</si>
  <si>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</si>
  <si>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</si>
  <si>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</si>
  <si>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</si>
  <si>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</si>
  <si>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</si>
  <si>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</si>
  <si>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</si>
  <si>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</si>
  <si>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</si>
  <si>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</si>
  <si>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</si>
  <si>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</si>
  <si>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</si>
  <si>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</si>
  <si>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</si>
  <si>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</si>
  <si>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</si>
  <si>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</si>
  <si>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</si>
  <si>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</si>
  <si>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</si>
  <si>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</si>
  <si>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</si>
  <si>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</si>
  <si>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</si>
  <si>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</si>
  <si>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</si>
  <si>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</si>
  <si>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</si>
  <si>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</si>
  <si>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</si>
  <si>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</si>
  <si>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</si>
  <si>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</si>
  <si>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</si>
  <si>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</si>
  <si>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</si>
  <si>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</si>
  <si>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</si>
  <si>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</si>
  <si>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</si>
  <si>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</si>
  <si>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</si>
  <si>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</si>
  <si>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</si>
  <si>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</si>
  <si>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</si>
  <si>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</si>
  <si>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</si>
  <si>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</si>
  <si>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</si>
  <si>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</si>
  <si>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</si>
  <si>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</si>
  <si>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</si>
  <si>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</si>
  <si>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</si>
  <si>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</si>
  <si>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</si>
  <si>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</si>
  <si>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</si>
  <si>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</si>
  <si>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</si>
  <si>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</si>
  <si>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</si>
  <si>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</si>
  <si>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</si>
  <si>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</si>
  <si>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</si>
  <si>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</si>
  <si>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</si>
  <si>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</si>
  <si>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</si>
  <si>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</si>
  <si>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</si>
  <si>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</si>
  <si>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</si>
  <si>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</si>
  <si>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</si>
  <si>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</si>
  <si>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</si>
  <si>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</si>
  <si>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</si>
  <si>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</si>
  <si>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</si>
  <si>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</si>
  <si>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</si>
  <si>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</si>
  <si>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</si>
  <si>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</si>
  <si>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</si>
  <si>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</si>
  <si>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</si>
  <si>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</si>
  <si>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</si>
  <si>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</si>
  <si>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</si>
  <si>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</si>
  <si>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</si>
  <si>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</si>
  <si>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</si>
  <si>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</si>
  <si>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</si>
  <si>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</si>
  <si>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</si>
  <si>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</si>
  <si>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</si>
  <si>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</si>
  <si>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</si>
  <si>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</si>
  <si>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</si>
  <si>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</si>
  <si>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</si>
  <si>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</si>
  <si>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</si>
  <si>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</si>
  <si>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</si>
  <si>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</si>
  <si>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</si>
  <si>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</si>
  <si>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</si>
  <si>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</si>
  <si>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</si>
  <si>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</si>
  <si>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</si>
  <si>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</si>
  <si>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</si>
  <si>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</si>
  <si>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</si>
  <si>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</si>
  <si>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</si>
  <si>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</si>
  <si>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</si>
  <si>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</si>
  <si>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</si>
  <si>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</si>
  <si>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</si>
  <si>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</si>
  <si>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</si>
  <si>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</si>
  <si>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</si>
  <si>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</si>
  <si>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</si>
  <si>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</si>
  <si>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</si>
  <si>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</si>
  <si>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</si>
  <si>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</si>
  <si>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</si>
  <si>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</si>
  <si>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</si>
  <si>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</si>
  <si>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</si>
  <si>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</si>
  <si>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</si>
  <si>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</si>
  <si>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</si>
  <si>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</si>
  <si>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</si>
  <si>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</si>
  <si>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</si>
  <si>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</si>
  <si>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</si>
  <si>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</si>
  <si>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</si>
  <si>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</si>
  <si>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</si>
  <si>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</si>
  <si>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</si>
  <si>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</si>
  <si>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</si>
  <si>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</si>
  <si>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</si>
  <si>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</si>
  <si>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</si>
  <si>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</si>
  <si>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</si>
  <si>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</si>
  <si>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</si>
  <si>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</si>
  <si>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</si>
  <si>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</si>
  <si>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</si>
  <si>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</si>
  <si>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</si>
  <si>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</si>
  <si>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</si>
  <si>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</si>
  <si>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</si>
  <si>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</si>
  <si>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</si>
  <si>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</si>
  <si>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</si>
  <si>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</si>
  <si>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</si>
  <si>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</si>
  <si>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</si>
  <si>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</si>
  <si>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</si>
  <si>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</si>
  <si>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</si>
  <si>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</si>
  <si>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</si>
  <si>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</si>
  <si>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</si>
  <si>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</si>
  <si>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</si>
  <si>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</si>
  <si>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</si>
  <si>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</si>
  <si>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</si>
  <si>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</si>
  <si>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</si>
  <si>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</si>
  <si>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</si>
  <si>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</si>
  <si>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</si>
  <si>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</si>
  <si>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</si>
  <si>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</si>
  <si>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</si>
  <si>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</si>
  <si>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</si>
  <si>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</si>
  <si>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</si>
  <si>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</si>
  <si>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</si>
  <si>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</si>
  <si>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</si>
  <si>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</si>
  <si>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</si>
  <si>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</si>
  <si>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</si>
  <si>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</si>
  <si>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</si>
  <si>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</si>
  <si>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</si>
  <si>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</si>
  <si>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</si>
  <si>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</si>
  <si>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</si>
  <si>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</si>
  <si>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</si>
  <si>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</si>
  <si>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</si>
  <si>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</si>
  <si>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</si>
  <si>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</si>
  <si>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</si>
  <si>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</si>
  <si>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</si>
  <si>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</si>
  <si>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</si>
  <si>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</si>
  <si>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</si>
  <si>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</si>
  <si>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</si>
  <si>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</si>
  <si>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</si>
  <si>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</si>
  <si>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</si>
  <si>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</si>
  <si>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</si>
  <si>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</si>
  <si>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</si>
  <si>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</si>
  <si>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</si>
  <si>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</si>
  <si>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</si>
  <si>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</si>
  <si>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</si>
  <si>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</si>
  <si>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</si>
  <si>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</si>
  <si>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</si>
  <si>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</si>
  <si>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</si>
  <si>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</si>
  <si>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</si>
  <si>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</si>
  <si>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</si>
  <si>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</si>
  <si>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</si>
  <si>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</si>
  <si>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</si>
  <si>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</si>
  <si>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</si>
  <si>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</si>
  <si>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</si>
  <si>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</si>
  <si>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</si>
  <si>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</si>
  <si>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</si>
  <si>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</si>
  <si>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</si>
  <si>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</si>
  <si>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</si>
  <si>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</si>
  <si>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</si>
  <si>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</si>
  <si>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</si>
  <si>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</si>
  <si>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</si>
  <si>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</si>
  <si>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</si>
  <si>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</si>
  <si>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</si>
  <si>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</si>
  <si>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</si>
  <si>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</si>
  <si>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</si>
  <si>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</si>
  <si>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</si>
  <si>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</si>
  <si>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</si>
  <si>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</si>
  <si>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</si>
  <si>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</si>
  <si>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</si>
  <si>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</si>
  <si>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</si>
  <si>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</si>
  <si>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</si>
  <si>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</si>
  <si>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</si>
  <si>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</si>
  <si>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</si>
  <si>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</si>
  <si>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</si>
  <si>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</si>
  <si>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</si>
  <si>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</si>
  <si>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</si>
  <si>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</si>
  <si>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</si>
  <si>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</si>
  <si>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</si>
  <si>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</si>
  <si>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</si>
  <si>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</si>
  <si>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</si>
  <si>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</si>
  <si>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</si>
  <si>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</si>
  <si>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</si>
  <si>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</si>
  <si>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</si>
  <si>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</si>
  <si>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</si>
  <si>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</si>
  <si>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</si>
  <si>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</si>
  <si>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</si>
  <si>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</si>
  <si>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</si>
  <si>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</si>
  <si>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</si>
  <si>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</si>
  <si>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</si>
  <si>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</si>
  <si>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</si>
  <si>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</si>
  <si>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</si>
  <si>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</si>
  <si>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</si>
  <si>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</si>
  <si>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</si>
  <si>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</si>
  <si>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</si>
  <si>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</si>
  <si>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</si>
  <si>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</si>
  <si>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</si>
  <si>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</si>
  <si>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</si>
  <si>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</si>
  <si>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</si>
  <si>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</si>
  <si>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</si>
  <si>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</si>
  <si>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</si>
  <si>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</si>
  <si>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</si>
  <si>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</si>
  <si>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</si>
  <si>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</si>
  <si>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</si>
  <si>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</si>
  <si>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</si>
  <si>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</si>
  <si>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</si>
  <si>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</si>
  <si>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</si>
  <si>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</si>
  <si>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</si>
  <si>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</si>
  <si>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</si>
  <si>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</si>
  <si>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</si>
  <si>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</si>
  <si>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</si>
  <si>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</si>
  <si>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</si>
  <si>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</si>
  <si>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</si>
  <si>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</si>
  <si>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</si>
  <si>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</si>
  <si>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</si>
  <si>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</si>
  <si>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</si>
  <si>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</si>
  <si>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</si>
  <si>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</si>
  <si>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</si>
  <si>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</si>
  <si>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</si>
  <si>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</si>
  <si>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</si>
  <si>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</si>
  <si>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</si>
  <si>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</si>
  <si>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</si>
  <si>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</si>
  <si>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</si>
  <si>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</si>
  <si>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</si>
  <si>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</si>
  <si>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</si>
  <si>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</si>
  <si>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</si>
  <si>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</si>
  <si>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</si>
  <si>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</si>
  <si>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</si>
  <si>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</si>
  <si>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</si>
  <si>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</si>
  <si>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</si>
  <si>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</si>
  <si>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</si>
  <si>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</si>
  <si>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</si>
  <si>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</si>
  <si>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</si>
  <si>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</si>
  <si>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</si>
  <si>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</si>
  <si>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</si>
  <si>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</si>
  <si>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</si>
  <si>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</si>
  <si>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</si>
  <si>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</si>
  <si>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</si>
  <si>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</si>
  <si>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</si>
  <si>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</si>
  <si>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</si>
  <si>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</si>
  <si>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</si>
  <si>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</si>
  <si>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</si>
  <si>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</si>
  <si>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</si>
  <si>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</si>
  <si>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</si>
  <si>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</si>
  <si>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</si>
  <si>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</si>
  <si>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</si>
  <si>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</si>
  <si>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</si>
  <si>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</si>
  <si>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</si>
  <si>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</si>
  <si>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</si>
  <si>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</si>
  <si>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</si>
  <si>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</si>
  <si>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</si>
  <si>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</si>
  <si>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</si>
  <si>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</si>
  <si>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</si>
  <si>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</si>
  <si>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</si>
  <si>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</si>
  <si>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</si>
  <si>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</si>
  <si>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</si>
  <si>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</si>
  <si>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</si>
  <si>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</si>
  <si>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</si>
  <si>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</si>
  <si>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</si>
  <si>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</si>
  <si>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</si>
  <si>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</si>
  <si>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</si>
  <si>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</si>
  <si>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</si>
  <si>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</si>
  <si>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</si>
  <si>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</si>
  <si>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</si>
  <si>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</si>
  <si>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</si>
  <si>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</si>
  <si>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</si>
  <si>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</si>
  <si>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</si>
  <si>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</si>
  <si>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</si>
  <si>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</si>
  <si>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</si>
  <si>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</si>
  <si>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</si>
  <si>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</si>
  <si>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</si>
  <si>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</si>
  <si>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</si>
  <si>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</si>
  <si>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</si>
  <si>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</si>
  <si>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</si>
  <si>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</si>
  <si>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</si>
  <si>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</si>
  <si>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</si>
  <si>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</si>
  <si>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</si>
  <si>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</si>
  <si>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</si>
  <si>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</si>
  <si>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</si>
  <si>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</si>
  <si>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</si>
  <si>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</si>
  <si>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</si>
  <si>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</si>
  <si>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</si>
  <si>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</si>
  <si>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</si>
  <si>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</si>
  <si>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</si>
  <si>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</si>
  <si>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</si>
  <si>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</si>
  <si>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</si>
  <si>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</si>
  <si>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</si>
  <si>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</si>
  <si>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</si>
  <si>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</si>
  <si>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</si>
  <si>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</si>
  <si>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</si>
  <si>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</si>
  <si>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</si>
  <si>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</si>
  <si>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</si>
  <si>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</si>
  <si>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</si>
  <si>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</si>
  <si>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</si>
  <si>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</si>
  <si>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</si>
  <si>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</si>
  <si>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</si>
  <si>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</si>
  <si>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</si>
  <si>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</si>
  <si>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</si>
  <si>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</si>
  <si>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</si>
  <si>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</si>
  <si>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</si>
  <si>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</si>
  <si>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</si>
  <si>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</si>
  <si>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</si>
  <si>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</si>
  <si>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</si>
  <si>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</si>
  <si>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</si>
  <si>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</si>
  <si>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</si>
  <si>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</si>
  <si>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</si>
  <si>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</si>
  <si>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</si>
  <si>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</si>
  <si>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</si>
  <si>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</si>
  <si>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</si>
  <si>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</si>
  <si>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</si>
  <si>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</si>
  <si>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</si>
  <si>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</si>
  <si>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</si>
  <si>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</si>
  <si>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</si>
  <si>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</si>
  <si>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</si>
  <si>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</si>
  <si>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</si>
  <si>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</si>
  <si>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</si>
  <si>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</si>
  <si>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</si>
  <si>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</si>
  <si>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</si>
  <si>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</si>
  <si>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</si>
  <si>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</si>
  <si>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</si>
  <si>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</si>
  <si>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</si>
  <si>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</si>
  <si>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</si>
  <si>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</si>
  <si>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</si>
  <si>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</si>
  <si>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</si>
  <si>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</si>
  <si>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</si>
  <si>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</si>
  <si>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</si>
  <si>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</si>
  <si>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</si>
  <si>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</si>
  <si>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</si>
  <si>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</si>
  <si>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</si>
  <si>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</si>
  <si>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</si>
  <si>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</si>
  <si>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</si>
  <si>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</si>
  <si>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</si>
  <si>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</si>
  <si>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</si>
  <si>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</si>
  <si>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</si>
  <si>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</si>
  <si>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</si>
  <si>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</si>
  <si>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</si>
  <si>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</si>
  <si>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</si>
  <si>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</si>
  <si>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</si>
  <si>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</si>
  <si>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</si>
  <si>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</si>
  <si>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</si>
  <si>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</si>
  <si>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</si>
  <si>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</si>
  <si>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</si>
  <si>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</si>
  <si>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</si>
  <si>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</si>
  <si>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</si>
  <si>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</si>
  <si>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</si>
  <si>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</si>
  <si>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</si>
  <si>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</si>
  <si>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</si>
  <si>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</si>
  <si>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</si>
  <si>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</si>
  <si>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</si>
  <si>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</si>
  <si>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</si>
  <si>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</si>
  <si>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</si>
  <si>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</si>
  <si>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</si>
  <si>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</si>
  <si>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</si>
  <si>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</si>
  <si>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</si>
  <si>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</si>
  <si>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</si>
  <si>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</si>
  <si>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</si>
  <si>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</si>
  <si>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</si>
  <si>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</si>
  <si>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</si>
  <si>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</si>
  <si>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</si>
  <si>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</si>
  <si>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</si>
  <si>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</si>
  <si>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</si>
  <si>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</si>
  <si>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</si>
  <si>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</si>
  <si>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</si>
  <si>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</si>
  <si>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</si>
  <si>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</si>
  <si>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</si>
  <si>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</si>
  <si>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</si>
  <si>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</si>
  <si>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</si>
  <si>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</si>
  <si>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</si>
  <si>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</si>
  <si>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</si>
  <si>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</si>
  <si>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</si>
  <si>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</si>
  <si>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</si>
  <si>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</si>
  <si>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</si>
  <si>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</si>
  <si>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</si>
  <si>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</si>
  <si>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</si>
  <si>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</si>
  <si>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</si>
  <si>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</si>
  <si>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</si>
  <si>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</si>
  <si>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</si>
  <si>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</si>
  <si>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</si>
  <si>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</si>
  <si>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</si>
  <si>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</si>
  <si>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</si>
  <si>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</si>
  <si>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</si>
  <si>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</si>
  <si>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</si>
  <si>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</si>
  <si>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</si>
  <si>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</si>
  <si>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</si>
  <si>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</si>
  <si>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</si>
  <si>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</si>
  <si>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</si>
  <si>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</si>
  <si>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</si>
  <si>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</si>
  <si>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</si>
  <si>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</si>
  <si>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</si>
  <si>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</si>
  <si>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</si>
  <si>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</si>
  <si>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</si>
  <si>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</si>
  <si>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</si>
  <si>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</si>
  <si>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</si>
  <si>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</si>
  <si>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</si>
  <si>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</si>
  <si>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</si>
  <si>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</si>
  <si>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</si>
  <si>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</si>
  <si>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</si>
  <si>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</si>
  <si>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</si>
  <si>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</si>
  <si>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</si>
  <si>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</si>
  <si>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</si>
  <si>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</si>
  <si>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</si>
  <si>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</si>
  <si>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</si>
  <si>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</si>
  <si>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</si>
  <si>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</si>
  <si>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</si>
  <si>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</si>
  <si>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</si>
  <si>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</si>
  <si>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</si>
  <si>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</si>
  <si>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</si>
  <si>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</si>
  <si>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</si>
  <si>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</si>
  <si>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</si>
  <si>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</si>
  <si>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</si>
  <si>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</si>
  <si>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</si>
  <si>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</si>
  <si>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</si>
  <si>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</si>
  <si>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</si>
  <si>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</si>
  <si>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</si>
  <si>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</si>
  <si>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</si>
  <si>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</si>
  <si>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</si>
  <si>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</si>
  <si>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</si>
  <si>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</si>
  <si>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</si>
  <si>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</si>
  <si>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</si>
  <si>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</si>
  <si>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</si>
  <si>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</si>
  <si>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</si>
  <si>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</si>
  <si>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</si>
  <si>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</si>
  <si>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</si>
  <si>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</si>
  <si>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</si>
  <si>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</si>
  <si>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</si>
  <si>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</si>
  <si>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</si>
  <si>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</si>
  <si>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</si>
  <si>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</si>
  <si>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</si>
  <si>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</si>
  <si>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</si>
  <si>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</si>
  <si>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</si>
  <si>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</si>
  <si>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</si>
  <si>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</si>
  <si>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</si>
  <si>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</si>
  <si>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</si>
  <si>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</si>
  <si>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</si>
  <si>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</si>
  <si>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</si>
  <si>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</si>
  <si>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</si>
  <si>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</si>
  <si>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</si>
  <si>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</si>
  <si>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</si>
  <si>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</si>
  <si>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</si>
  <si>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</si>
  <si>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</si>
  <si>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</si>
  <si>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</si>
  <si>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</si>
  <si>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</si>
  <si>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</si>
  <si>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</si>
  <si>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</si>
  <si>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</si>
  <si>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</si>
  <si>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</si>
  <si>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</si>
  <si>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</si>
  <si>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</si>
  <si>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</si>
  <si>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</si>
  <si>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</si>
  <si>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</si>
  <si>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</si>
  <si>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</si>
  <si>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</si>
  <si>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</si>
  <si>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</si>
  <si>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</si>
  <si>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</si>
  <si>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</si>
  <si>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</si>
  <si>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</si>
  <si>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</si>
  <si>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</si>
  <si>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</si>
  <si>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</si>
  <si>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</si>
  <si>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</si>
  <si>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</si>
  <si>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</si>
  <si>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</si>
  <si>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</si>
  <si>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</si>
  <si>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</si>
  <si>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</si>
  <si>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</si>
  <si>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</si>
  <si>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</si>
  <si>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</si>
  <si>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</si>
  <si>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</si>
  <si>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</si>
  <si>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</si>
  <si>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</si>
  <si>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</si>
  <si>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</si>
  <si>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</si>
  <si>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</si>
  <si>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</si>
  <si>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</si>
  <si>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</si>
  <si>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</si>
  <si>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</si>
  <si>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</si>
  <si>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</si>
  <si>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</si>
  <si>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</si>
  <si>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</si>
  <si>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</si>
  <si>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</si>
  <si>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</si>
  <si>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</si>
  <si>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</si>
  <si>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</si>
  <si>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</si>
  <si>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</si>
  <si>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</si>
  <si>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</si>
  <si>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</si>
  <si>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</si>
  <si>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</si>
  <si>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</si>
  <si>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</si>
  <si>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</si>
  <si>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</si>
  <si>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</si>
  <si>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</si>
  <si>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</si>
  <si>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</si>
  <si>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</si>
  <si>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</si>
  <si>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</si>
  <si>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</si>
  <si>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</si>
  <si>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</si>
  <si>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</si>
  <si>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</si>
  <si>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</si>
  <si>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</si>
  <si>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</si>
  <si>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</si>
  <si>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</si>
  <si>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</si>
  <si>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</si>
  <si>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</si>
  <si>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</si>
  <si>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</si>
  <si>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</si>
  <si>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</si>
  <si>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</si>
  <si>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</si>
  <si>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</si>
  <si>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</si>
  <si>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</si>
  <si>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</si>
  <si>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</si>
  <si>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</si>
  <si>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</si>
  <si>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</si>
  <si>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</si>
  <si>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</si>
  <si>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</si>
  <si>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</si>
  <si>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</si>
  <si>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</si>
  <si>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</si>
  <si>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</si>
  <si>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</si>
  <si>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</si>
  <si>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</si>
  <si>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</si>
  <si>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</si>
  <si>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</si>
  <si>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</si>
  <si>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</si>
  <si>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</si>
  <si>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</si>
  <si>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</si>
  <si>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</si>
  <si>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</si>
  <si>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</si>
  <si>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</si>
  <si>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</si>
  <si>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</si>
  <si>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</si>
  <si>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</si>
  <si>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</si>
  <si>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</si>
  <si>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</si>
  <si>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</si>
  <si>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</si>
  <si>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</si>
  <si>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</si>
  <si>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</si>
  <si>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</si>
  <si>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</si>
  <si>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</si>
  <si>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</si>
  <si>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</si>
  <si>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</si>
  <si>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</si>
  <si>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</si>
  <si>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</si>
  <si>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</si>
  <si>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</si>
  <si>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</si>
  <si>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</si>
  <si>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</si>
  <si>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</si>
  <si>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</si>
  <si>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</si>
  <si>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</si>
  <si>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</si>
  <si>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</si>
  <si>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</si>
  <si>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</si>
  <si>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</si>
  <si>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</si>
  <si>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</si>
  <si>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</si>
  <si>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</si>
  <si>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</si>
  <si>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</si>
  <si>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</si>
  <si>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</si>
  <si>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</si>
  <si>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</si>
  <si>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</si>
  <si>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</si>
  <si>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</si>
  <si>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</si>
  <si>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</si>
  <si>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</si>
  <si>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</si>
  <si>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</si>
  <si>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</si>
  <si>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</si>
  <si>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</si>
  <si>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</si>
  <si>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</si>
  <si>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</si>
  <si>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</si>
  <si>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</si>
  <si>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</si>
  <si>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</si>
  <si>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</si>
  <si>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</si>
  <si>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</si>
  <si>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</si>
  <si>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</si>
  <si>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</si>
  <si>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</si>
  <si>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</si>
  <si>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</si>
  <si>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</si>
  <si>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</si>
  <si>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</si>
  <si>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</si>
  <si>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</si>
  <si>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</si>
  <si>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</si>
  <si>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</si>
  <si>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</si>
  <si>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</si>
  <si>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</si>
  <si>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</si>
  <si>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</si>
  <si>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</si>
  <si>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</si>
  <si>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</si>
  <si>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</si>
  <si>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</si>
  <si>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</si>
  <si>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</si>
  <si>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</si>
  <si>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</si>
  <si>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</si>
  <si>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</si>
  <si>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</si>
  <si>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</si>
  <si>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</si>
  <si>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</si>
  <si>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</si>
  <si>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</si>
  <si>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</si>
  <si>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</si>
  <si>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</si>
  <si>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</si>
  <si>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</si>
  <si>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</si>
  <si>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</si>
  <si>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</si>
  <si>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</si>
  <si>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</si>
  <si>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</si>
  <si>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</si>
  <si>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</si>
  <si>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</si>
  <si>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</si>
  <si>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</si>
  <si>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</si>
  <si>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</si>
  <si>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</si>
  <si>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</si>
  <si>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</si>
  <si>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</si>
  <si>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</si>
  <si>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</si>
  <si>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</si>
  <si>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</si>
  <si>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</si>
  <si>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</si>
  <si>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</si>
  <si>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</si>
  <si>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</si>
  <si>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</si>
  <si>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</si>
  <si>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</si>
  <si>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</si>
  <si>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</si>
  <si>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</si>
  <si>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</si>
  <si>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</si>
  <si>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</si>
  <si>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</si>
  <si>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</si>
  <si>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</si>
  <si>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</si>
  <si>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</si>
  <si>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</si>
  <si>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</si>
  <si>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</si>
  <si>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</si>
  <si>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</si>
  <si>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</si>
  <si>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</si>
  <si>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</si>
  <si>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</si>
  <si>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</si>
  <si>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</si>
  <si>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</si>
  <si>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</si>
  <si>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</si>
  <si>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</si>
  <si>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</si>
  <si>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</si>
  <si>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</si>
  <si>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</si>
  <si>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</si>
  <si>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</si>
  <si>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</si>
  <si>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</si>
  <si>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</si>
  <si>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</si>
  <si>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</si>
  <si>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</si>
  <si>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</si>
  <si>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</si>
  <si>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</si>
  <si>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</si>
  <si>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</si>
  <si>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</si>
  <si>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</si>
  <si>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</si>
  <si>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</si>
  <si>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</si>
  <si>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</si>
  <si>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</si>
  <si>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</si>
  <si>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</si>
  <si>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</si>
  <si>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</si>
  <si>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</si>
  <si>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</si>
  <si>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</si>
  <si>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</si>
  <si>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</si>
  <si>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</si>
  <si>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</si>
  <si>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</si>
  <si>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</si>
  <si>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</si>
  <si>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</si>
  <si>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</si>
  <si>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</si>
  <si>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</si>
  <si>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</si>
  <si>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</si>
  <si>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</si>
  <si>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</si>
  <si>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</si>
  <si>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</si>
  <si>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</si>
  <si>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</si>
  <si>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</si>
  <si>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</si>
  <si>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</si>
  <si>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</si>
  <si>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</si>
  <si>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</si>
  <si>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</si>
  <si>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</si>
  <si>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</si>
  <si>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</si>
  <si>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</si>
  <si>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</si>
  <si>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</si>
  <si>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</si>
  <si>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</si>
  <si>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</si>
  <si>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</si>
  <si>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</si>
  <si>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</si>
  <si>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</si>
  <si>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</si>
  <si>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</si>
  <si>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</si>
  <si>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</si>
  <si>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</si>
  <si>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</si>
  <si>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</si>
  <si>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</si>
  <si>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</si>
  <si>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</si>
  <si>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</si>
  <si>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</si>
  <si>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</si>
  <si>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</si>
  <si>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</si>
  <si>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</si>
  <si>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</si>
  <si>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</si>
  <si>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</si>
  <si>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</si>
  <si>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</si>
  <si>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</si>
  <si>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</si>
  <si>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</si>
  <si>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</si>
  <si>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</si>
  <si>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</si>
  <si>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</si>
  <si>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</si>
  <si>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</si>
  <si>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</si>
  <si>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</si>
  <si>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</si>
  <si>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</si>
  <si>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</si>
  <si>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</si>
  <si>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</si>
  <si>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</si>
  <si>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</si>
  <si>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</si>
  <si>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</si>
  <si>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</si>
  <si>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</si>
  <si>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</si>
  <si>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</si>
  <si>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</si>
  <si>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</si>
  <si>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</si>
  <si>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</si>
  <si>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</si>
  <si>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</si>
  <si>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</si>
  <si>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</si>
  <si>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</si>
  <si>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</si>
  <si>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</si>
  <si>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</si>
  <si>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</si>
  <si>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</si>
  <si>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</si>
  <si>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</si>
  <si>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</si>
  <si>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</si>
  <si>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</si>
  <si>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</si>
  <si>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</si>
  <si>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</si>
  <si>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</si>
  <si>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</si>
  <si>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</si>
  <si>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</si>
  <si>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</si>
  <si>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</si>
  <si>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</si>
  <si>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</si>
  <si>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</si>
  <si>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</si>
  <si>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</si>
  <si>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</si>
  <si>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</si>
  <si>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</si>
  <si>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</si>
  <si>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</si>
  <si>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</si>
  <si>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</si>
  <si>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</si>
  <si>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</si>
  <si>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</si>
  <si>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</si>
  <si>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</si>
  <si>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</si>
  <si>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</si>
  <si>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</si>
  <si>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</si>
  <si>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</si>
  <si>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</si>
  <si>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</si>
  <si>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</si>
  <si>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</si>
  <si>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</si>
  <si>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</si>
  <si>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</si>
  <si>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</si>
  <si>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</si>
  <si>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</si>
  <si>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</si>
  <si>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</si>
  <si>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</si>
  <si>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</si>
  <si>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</si>
  <si>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</si>
  <si>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</si>
  <si>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</si>
  <si>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</si>
  <si>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</si>
  <si>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</si>
  <si>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</si>
  <si>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</si>
  <si>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</si>
  <si>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</si>
  <si>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</si>
  <si>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</si>
  <si>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</si>
  <si>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</si>
  <si>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</si>
  <si>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</si>
  <si>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</si>
  <si>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</si>
  <si>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</si>
  <si>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</si>
  <si>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</si>
  <si>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</si>
  <si>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</si>
  <si>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</si>
  <si>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</si>
  <si>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</si>
  <si>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</si>
  <si>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</si>
  <si>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</si>
  <si>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</si>
  <si>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</si>
  <si>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</si>
  <si>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</si>
  <si>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</si>
  <si>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</si>
  <si>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</si>
  <si>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</si>
  <si>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</si>
  <si>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</si>
  <si>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</si>
  <si>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</si>
  <si>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</si>
  <si>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</si>
  <si>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</si>
  <si>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</si>
  <si>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</si>
  <si>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</si>
  <si>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</si>
  <si>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</si>
  <si>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</si>
  <si>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</si>
  <si>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</si>
  <si>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</si>
  <si>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</si>
  <si>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</si>
  <si>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</si>
  <si>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</si>
  <si>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</si>
  <si>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</si>
  <si>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</si>
  <si>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</si>
  <si>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</si>
  <si>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</si>
  <si>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</si>
  <si>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</si>
  <si>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</si>
  <si>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</si>
  <si>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</si>
  <si>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</si>
  <si>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</si>
  <si>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</si>
  <si>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</si>
  <si>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</si>
  <si>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</si>
  <si>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</si>
  <si>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</si>
  <si>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</si>
  <si>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</si>
  <si>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</si>
  <si>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</si>
  <si>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</si>
  <si>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</si>
  <si>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</si>
  <si>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</si>
  <si>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</si>
  <si>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</si>
  <si>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</si>
  <si>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</si>
  <si>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</si>
  <si>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</si>
  <si>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</si>
  <si>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</si>
  <si>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</si>
  <si>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</si>
  <si>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</si>
  <si>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</si>
  <si>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</si>
  <si>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</si>
  <si>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</si>
  <si>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</si>
  <si>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</si>
  <si>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</si>
  <si>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</si>
  <si>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</si>
  <si>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</si>
  <si>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</si>
  <si>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</si>
  <si>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</si>
  <si>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</si>
  <si>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</si>
  <si>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</si>
  <si>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</si>
  <si>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</si>
  <si>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</si>
  <si>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</si>
  <si>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</si>
  <si>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</si>
  <si>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</si>
  <si>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</si>
  <si>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</si>
  <si>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</si>
  <si>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</si>
  <si>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</si>
  <si>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</si>
  <si>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</si>
  <si>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</si>
  <si>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</si>
  <si>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</si>
  <si>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</si>
  <si>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</si>
  <si>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</si>
  <si>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</si>
  <si>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</si>
  <si>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</si>
  <si>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</si>
  <si>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</si>
  <si>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</si>
  <si>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</si>
  <si>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</si>
  <si>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</si>
  <si>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</si>
  <si>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</si>
  <si>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</si>
  <si>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</si>
  <si>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</si>
  <si>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</si>
  <si>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</si>
  <si>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</si>
  <si>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</si>
  <si>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</si>
  <si>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</si>
  <si>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</si>
  <si>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</si>
  <si>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</si>
  <si>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</si>
  <si>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</si>
  <si>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</si>
  <si>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</si>
  <si>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</si>
  <si>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</si>
  <si>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</si>
  <si>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</si>
  <si>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</si>
  <si>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</si>
  <si>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</si>
  <si>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</si>
  <si>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</si>
  <si>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</si>
  <si>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</si>
  <si>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</si>
  <si>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</si>
  <si>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</si>
  <si>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</si>
  <si>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</si>
  <si>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</si>
  <si>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</si>
  <si>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</si>
  <si>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</si>
  <si>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</si>
  <si>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</si>
  <si>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</si>
  <si>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</si>
  <si>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</si>
  <si>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</si>
  <si>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</si>
  <si>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</si>
  <si>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</si>
  <si>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</si>
  <si>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</si>
  <si>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</si>
  <si>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</si>
  <si>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</si>
  <si>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</si>
  <si>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</si>
  <si>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</si>
  <si>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</si>
  <si>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</si>
  <si>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</si>
  <si>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</si>
  <si>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</si>
  <si>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</si>
  <si>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</si>
  <si>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</si>
  <si>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</si>
  <si>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</si>
  <si>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</si>
  <si>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</si>
  <si>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</si>
  <si>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</si>
  <si>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</si>
  <si>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</si>
  <si>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</si>
  <si>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</si>
  <si>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</si>
  <si>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</si>
  <si>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</si>
  <si>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</si>
  <si>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</si>
  <si>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</si>
  <si>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</si>
  <si>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</si>
  <si>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</si>
  <si>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</si>
  <si>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</si>
  <si>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</si>
  <si>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</si>
  <si>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</si>
  <si>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</si>
  <si>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</si>
  <si>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</si>
  <si>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</si>
  <si>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</si>
  <si>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</si>
  <si>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</si>
  <si>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</si>
  <si>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</si>
  <si>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</si>
  <si>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</si>
  <si>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</si>
  <si>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</si>
  <si>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</si>
  <si>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</si>
  <si>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</si>
  <si>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</si>
  <si>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</si>
  <si>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</si>
  <si>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</si>
  <si>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</si>
  <si>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</si>
  <si>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</si>
  <si>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</si>
  <si>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</si>
  <si>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</si>
  <si>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</si>
  <si>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</si>
  <si>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</si>
  <si>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</si>
  <si>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</si>
  <si>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</si>
  <si>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</si>
  <si>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</si>
  <si>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</si>
  <si>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</si>
  <si>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</si>
  <si>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</si>
  <si>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</si>
  <si>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</si>
  <si>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</si>
  <si>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</si>
  <si>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</si>
  <si>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</si>
  <si>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</si>
  <si>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</si>
  <si>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</si>
  <si>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</si>
  <si>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</si>
  <si>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</si>
  <si>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</si>
  <si>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</si>
  <si>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</si>
  <si>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</si>
  <si>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</si>
  <si>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</si>
  <si>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</si>
  <si>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</si>
  <si>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</si>
  <si>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</si>
  <si>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</si>
  <si>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</si>
  <si>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</si>
  <si>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</si>
  <si>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</si>
  <si>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</si>
  <si>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</si>
  <si>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</si>
  <si>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</si>
  <si>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</si>
  <si>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</si>
  <si>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</si>
  <si>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</si>
  <si>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</si>
  <si>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</si>
  <si>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</si>
  <si>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</si>
  <si>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</si>
  <si>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</si>
  <si>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</si>
  <si>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</si>
  <si>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</si>
  <si>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</si>
  <si>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</si>
  <si>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</si>
  <si>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</si>
  <si>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</si>
  <si>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</si>
  <si>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</si>
  <si>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</si>
  <si>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</si>
  <si>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</si>
  <si>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</si>
  <si>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</si>
  <si>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</si>
  <si>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</si>
  <si>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</si>
  <si>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</si>
  <si>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</si>
  <si>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</si>
  <si>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</si>
  <si>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</si>
  <si>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</si>
  <si>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</si>
  <si>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</si>
  <si>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</si>
  <si>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</si>
  <si>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</si>
  <si>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</si>
  <si>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</si>
  <si>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</si>
  <si>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</si>
  <si>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</si>
  <si>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</si>
  <si>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</si>
  <si>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</si>
  <si>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</si>
  <si>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</si>
  <si>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</si>
  <si>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</si>
  <si>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</si>
  <si>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</si>
  <si>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</si>
  <si>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</si>
  <si>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</si>
  <si>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</si>
  <si>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</si>
  <si>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</si>
  <si>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</si>
  <si>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</si>
  <si>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</si>
  <si>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</si>
  <si>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</si>
  <si>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</si>
  <si>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</si>
  <si>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</si>
  <si>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</si>
  <si>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</si>
  <si>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</si>
  <si>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</si>
  <si>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</si>
  <si>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</si>
  <si>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</si>
  <si>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</si>
  <si>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</si>
  <si>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</si>
  <si>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</si>
  <si>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</si>
  <si>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</si>
  <si>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</si>
  <si>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</si>
  <si>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</si>
  <si>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</si>
  <si>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</si>
  <si>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</si>
  <si>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</si>
  <si>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</si>
  <si>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</si>
  <si>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</si>
  <si>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</si>
  <si>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</si>
  <si>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</si>
  <si>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</si>
  <si>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</si>
  <si>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</si>
  <si>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</si>
  <si>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</si>
  <si>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</si>
  <si>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</si>
  <si>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</si>
  <si>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</si>
  <si>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</si>
  <si>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</si>
  <si>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</si>
  <si>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</si>
  <si>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</si>
  <si>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</si>
  <si>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</si>
  <si>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</si>
  <si>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</si>
  <si>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</si>
  <si>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</si>
  <si>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</si>
  <si>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</si>
  <si>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</si>
  <si>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</si>
  <si>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</si>
  <si>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</si>
  <si>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</si>
  <si>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</si>
  <si>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</si>
  <si>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</si>
  <si>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</si>
  <si>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</si>
  <si>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</si>
  <si>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</si>
  <si>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</si>
  <si>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</si>
  <si>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</si>
  <si>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</si>
  <si>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</si>
  <si>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</si>
  <si>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</si>
  <si>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</si>
  <si>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</si>
  <si>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</si>
  <si>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</si>
  <si>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</si>
  <si>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</si>
  <si>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</si>
  <si>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</si>
  <si>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</si>
  <si>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</si>
  <si>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</si>
  <si>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</si>
  <si>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</si>
  <si>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</si>
  <si>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</si>
  <si>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</si>
  <si>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</si>
  <si>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</si>
  <si>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</si>
  <si>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</si>
  <si>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</si>
  <si>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</si>
  <si>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</si>
  <si>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</si>
  <si>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</si>
  <si>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</si>
  <si>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</si>
  <si>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</si>
  <si>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</si>
  <si>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</si>
  <si>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</si>
  <si>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</si>
  <si>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</si>
  <si>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</si>
  <si>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</si>
  <si>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</si>
  <si>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</si>
  <si>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</si>
  <si>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</si>
  <si>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</si>
  <si>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</si>
  <si>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</si>
  <si>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</si>
  <si>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</si>
  <si>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</si>
  <si>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</si>
  <si>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</si>
  <si>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</si>
  <si>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</si>
  <si>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</si>
  <si>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</si>
  <si>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</si>
  <si>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</si>
  <si>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</si>
  <si>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</si>
  <si>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</si>
  <si>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</si>
  <si>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</si>
  <si>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</si>
  <si>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</si>
  <si>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</si>
  <si>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</si>
  <si>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</si>
  <si>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</si>
  <si>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</si>
  <si>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</si>
  <si>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</si>
  <si>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</si>
  <si>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</si>
  <si>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</si>
  <si>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</si>
  <si>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</si>
  <si>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</si>
  <si>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</si>
  <si>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</si>
  <si>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</si>
  <si>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</si>
  <si>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</si>
  <si>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</si>
  <si>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</si>
  <si>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</si>
  <si>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</si>
  <si>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</si>
  <si>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</si>
  <si>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</si>
  <si>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</si>
  <si>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</si>
  <si>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</si>
  <si>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</si>
  <si>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</si>
  <si>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</si>
  <si>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</si>
  <si>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</si>
  <si>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</si>
  <si>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</si>
  <si>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</si>
  <si>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</si>
  <si>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</si>
  <si>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</si>
  <si>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</si>
  <si>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</si>
  <si>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</si>
  <si>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</si>
  <si>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</si>
  <si>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</si>
  <si>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</si>
  <si>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</si>
  <si>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</si>
  <si>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</si>
  <si>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</si>
  <si>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</si>
  <si>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</si>
  <si>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</si>
  <si>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</si>
  <si>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</si>
  <si>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</si>
  <si>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</si>
  <si>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</si>
  <si>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</si>
  <si>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</si>
  <si>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</si>
  <si>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</si>
  <si>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</si>
  <si>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</si>
  <si>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</si>
  <si>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</si>
  <si>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</si>
  <si>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</si>
  <si>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</si>
  <si>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</si>
  <si>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</si>
  <si>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</si>
  <si>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</si>
  <si>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</si>
  <si>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</si>
  <si>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</si>
  <si>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</si>
  <si>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</si>
  <si>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</si>
  <si>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</si>
  <si>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</si>
  <si>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</si>
  <si>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</si>
  <si>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</si>
  <si>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</si>
  <si>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</si>
  <si>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</si>
  <si>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</si>
  <si>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</si>
  <si>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</si>
  <si>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</si>
  <si>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</si>
  <si>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</si>
  <si>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</si>
  <si>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</si>
  <si>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</si>
  <si>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</si>
  <si>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</si>
  <si>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</si>
  <si>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</si>
  <si>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</si>
  <si>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</si>
  <si>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</si>
  <si>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</si>
  <si>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</si>
  <si>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</si>
  <si>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</si>
  <si>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</si>
  <si>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</si>
  <si>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</si>
  <si>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</si>
  <si>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</si>
  <si>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</si>
  <si>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</si>
  <si>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</si>
  <si>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</si>
  <si>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</si>
  <si>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</si>
  <si>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</si>
  <si>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</si>
  <si>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</si>
  <si>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</si>
  <si>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</si>
  <si>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</si>
  <si>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</si>
  <si>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</si>
  <si>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</si>
  <si>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</si>
  <si>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</si>
  <si>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</si>
  <si>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</si>
  <si>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</si>
  <si>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</si>
  <si>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</si>
  <si>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</si>
  <si>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</si>
  <si>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</si>
  <si>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</si>
  <si>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</si>
  <si>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</si>
  <si>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</si>
  <si>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</si>
  <si>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</si>
  <si>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</si>
  <si>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</si>
  <si>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</si>
  <si>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</si>
  <si>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</si>
  <si>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</si>
  <si>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</si>
  <si>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</si>
  <si>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</si>
  <si>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</si>
  <si>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</si>
  <si>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</si>
  <si>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</si>
  <si>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</si>
  <si>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</si>
  <si>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</si>
  <si>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</si>
  <si>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</si>
  <si>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</si>
  <si>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</si>
  <si>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</si>
  <si>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</si>
  <si>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</si>
  <si>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</si>
  <si>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</si>
  <si>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</si>
  <si>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</si>
  <si>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</si>
  <si>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</si>
  <si>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</si>
  <si>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</si>
  <si>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</si>
  <si>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</si>
  <si>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</si>
  <si>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</si>
  <si>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</si>
  <si>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</si>
  <si>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</si>
  <si>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</si>
  <si>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</si>
  <si>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</si>
  <si>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</si>
  <si>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</si>
  <si>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</si>
  <si>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</si>
  <si>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</si>
  <si>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</si>
  <si>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</si>
  <si>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</si>
  <si>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</si>
  <si>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</si>
  <si>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</si>
  <si>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</si>
  <si>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</si>
  <si>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</si>
  <si>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</si>
  <si>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</si>
  <si>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</si>
  <si>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</si>
  <si>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</si>
  <si>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</si>
  <si>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</si>
  <si>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</si>
  <si>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</si>
  <si>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</si>
  <si>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</si>
  <si>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</si>
  <si>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</si>
  <si>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</si>
  <si>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</si>
  <si>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</si>
  <si>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</si>
  <si>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</si>
  <si>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</si>
  <si>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</si>
  <si>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</si>
  <si>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</si>
  <si>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</si>
  <si>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</si>
  <si>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</si>
  <si>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</si>
  <si>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</si>
  <si>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</si>
  <si>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</si>
  <si>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</si>
  <si>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</si>
  <si>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</si>
  <si>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</si>
  <si>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</si>
  <si>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</si>
  <si>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</si>
  <si>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</si>
  <si>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</si>
  <si>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</si>
  <si>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</si>
  <si>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</si>
  <si>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</si>
  <si>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</si>
  <si>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</si>
  <si>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</si>
  <si>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</si>
  <si>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</si>
  <si>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</si>
  <si>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</si>
  <si>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</si>
  <si>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</si>
  <si>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</si>
  <si>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</si>
  <si>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</si>
  <si>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</si>
  <si>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</si>
  <si>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</si>
  <si>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</si>
  <si>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</si>
  <si>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</si>
  <si>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</si>
  <si>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</si>
  <si>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</si>
  <si>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</si>
  <si>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</si>
  <si>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</si>
  <si>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</si>
  <si>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</si>
  <si>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</si>
  <si>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</si>
  <si>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</si>
  <si>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</si>
  <si>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</si>
  <si>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</si>
  <si>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</si>
  <si>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</si>
  <si>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</si>
  <si>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</si>
  <si>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</si>
  <si>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</si>
  <si>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</si>
  <si>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</si>
  <si>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</si>
  <si>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</si>
  <si>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</si>
  <si>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</si>
  <si>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</si>
  <si>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</si>
  <si>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</si>
  <si>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</si>
  <si>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</si>
  <si>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</si>
  <si>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</si>
  <si>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</si>
  <si>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</si>
  <si>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</si>
  <si>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</si>
  <si>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</si>
  <si>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</si>
  <si>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</si>
  <si>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</si>
  <si>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</si>
  <si>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</si>
  <si>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</si>
  <si>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</si>
  <si>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</si>
  <si>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</si>
  <si>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</si>
  <si>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</si>
  <si>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</si>
  <si>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</si>
  <si>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</si>
  <si>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</si>
  <si>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</si>
  <si>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</si>
  <si>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</si>
  <si>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</si>
  <si>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</si>
  <si>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</si>
  <si>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</si>
  <si>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</si>
  <si>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</si>
  <si>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</si>
  <si>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</si>
  <si>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</si>
  <si>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</si>
  <si>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</si>
  <si>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</si>
  <si>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</si>
  <si>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</si>
  <si>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</si>
  <si>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</si>
  <si>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</si>
  <si>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</si>
  <si>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</si>
  <si>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</si>
  <si>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</si>
  <si>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</si>
  <si>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</si>
  <si>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</si>
  <si>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</si>
  <si>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</si>
  <si>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</si>
  <si>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</si>
  <si>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</si>
  <si>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</si>
  <si>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</si>
  <si>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</si>
  <si>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</si>
  <si>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</si>
  <si>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</si>
  <si>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</si>
  <si>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</si>
  <si>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</si>
  <si>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</si>
  <si>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</si>
  <si>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</si>
  <si>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</si>
  <si>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</si>
  <si>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</si>
  <si>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</si>
  <si>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</si>
  <si>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</si>
  <si>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</si>
  <si>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</si>
  <si>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</si>
  <si>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</si>
  <si>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</si>
  <si>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</si>
  <si>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</si>
  <si>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</si>
  <si>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</si>
  <si>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</si>
  <si>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</si>
  <si>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</si>
  <si>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</si>
  <si>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</si>
  <si>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</si>
  <si>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</si>
  <si>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</si>
  <si>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</si>
  <si>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</si>
  <si>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</si>
  <si>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</si>
  <si>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</si>
  <si>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</si>
  <si>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</si>
  <si>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</si>
  <si>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</si>
  <si>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</si>
  <si>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</si>
  <si>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</si>
  <si>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</si>
  <si>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</si>
  <si>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</si>
  <si>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</si>
  <si>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</si>
  <si>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</si>
  <si>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</si>
  <si>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</si>
  <si>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</si>
  <si>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</si>
  <si>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</si>
  <si>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</si>
  <si>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</si>
  <si>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</si>
  <si>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</si>
  <si>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</si>
  <si>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</si>
  <si>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</si>
  <si>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</si>
  <si>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</si>
  <si>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</si>
  <si>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</si>
  <si>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</si>
  <si>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</si>
  <si>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</si>
  <si>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</si>
  <si>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</si>
  <si>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</si>
  <si>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</si>
  <si>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</si>
  <si>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</si>
  <si>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</si>
  <si>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</si>
  <si>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</si>
  <si>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</si>
  <si>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</si>
  <si>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</si>
  <si>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</si>
  <si>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</si>
  <si>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</si>
  <si>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</si>
  <si>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</si>
  <si>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</si>
  <si>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</si>
  <si>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</si>
  <si>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</si>
  <si>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</si>
  <si>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</si>
  <si>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</si>
  <si>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</si>
  <si>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</si>
  <si>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</si>
  <si>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</si>
  <si>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</si>
  <si>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</si>
  <si>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</si>
  <si>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</si>
  <si>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</si>
  <si>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</si>
  <si>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</si>
  <si>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</si>
  <si>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</si>
  <si>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</si>
  <si>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</si>
  <si>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</si>
  <si>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</si>
  <si>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</si>
  <si>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</si>
  <si>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</si>
  <si>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</si>
  <si>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</si>
  <si>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</si>
  <si>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</si>
  <si>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</si>
  <si>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</si>
  <si>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</si>
  <si>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</si>
  <si>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</si>
  <si>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</si>
  <si>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</si>
  <si>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</si>
  <si>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</si>
  <si>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</si>
  <si>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</si>
  <si>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</si>
  <si>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</si>
  <si>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</si>
  <si>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</si>
  <si>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</si>
  <si>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</si>
  <si>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</si>
  <si>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</si>
  <si>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</si>
  <si>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</si>
  <si>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</si>
  <si>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</si>
  <si>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</si>
  <si>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</si>
  <si>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</si>
  <si>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</si>
  <si>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</si>
  <si>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</si>
  <si>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</si>
  <si>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</si>
  <si>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</si>
  <si>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</si>
  <si>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</si>
  <si>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</si>
  <si>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</si>
  <si>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</si>
  <si>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</si>
  <si>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</si>
  <si>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</si>
  <si>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</si>
  <si>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</si>
  <si>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</si>
  <si>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</si>
  <si>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</si>
  <si>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</si>
  <si>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</si>
  <si>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</si>
  <si>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</si>
  <si>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</si>
  <si>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</si>
  <si>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</si>
  <si>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</si>
  <si>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</si>
  <si>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</si>
  <si>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</si>
  <si>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</si>
  <si>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</si>
  <si>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</si>
  <si>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</si>
  <si>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</si>
  <si>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</si>
  <si>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</si>
  <si>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</si>
  <si>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</si>
  <si>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</si>
  <si>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</si>
  <si>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</si>
  <si>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</si>
  <si>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</si>
  <si>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</si>
  <si>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</si>
  <si>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</si>
  <si>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</si>
  <si>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</si>
  <si>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</si>
  <si>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</si>
  <si>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</si>
  <si>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</si>
  <si>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</si>
  <si>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</si>
  <si>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</si>
  <si>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</si>
  <si>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</si>
  <si>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</si>
  <si>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</si>
  <si>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</si>
  <si>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</si>
  <si>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</si>
  <si>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</si>
  <si>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</si>
  <si>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</si>
  <si>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</si>
  <si>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</si>
  <si>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</si>
  <si>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</si>
  <si>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</si>
  <si>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</si>
  <si>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</si>
  <si>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</si>
  <si>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</si>
  <si>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</si>
  <si>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</si>
  <si>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</si>
  <si>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</si>
  <si>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</si>
  <si>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</si>
  <si>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</si>
  <si>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</si>
  <si>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</si>
  <si>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</si>
  <si>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</si>
  <si>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</si>
  <si>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</si>
  <si>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</si>
  <si>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</si>
  <si>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</si>
  <si>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</si>
  <si>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</si>
  <si>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</si>
  <si>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</si>
  <si>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</si>
  <si>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</si>
  <si>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</si>
  <si>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</si>
  <si>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</si>
  <si>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</si>
  <si>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</si>
  <si>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</si>
  <si>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</si>
  <si>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</si>
  <si>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</si>
  <si>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</si>
  <si>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</si>
  <si>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</si>
  <si>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</si>
  <si>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</si>
  <si>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</si>
  <si>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</si>
  <si>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</si>
  <si>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</si>
  <si>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</si>
  <si>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</si>
  <si>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</si>
  <si>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</si>
  <si>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</si>
  <si>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</si>
  <si>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</si>
  <si>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</si>
  <si>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</si>
  <si>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</si>
  <si>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</si>
  <si>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</si>
  <si>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</si>
  <si>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</si>
  <si>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</si>
  <si>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</si>
  <si>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</si>
  <si>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</si>
  <si>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</si>
  <si>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</si>
  <si>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</si>
  <si>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</si>
  <si>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</si>
  <si>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</si>
  <si>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</si>
  <si>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</si>
  <si>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</si>
  <si>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</si>
  <si>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</si>
  <si>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</si>
  <si>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</si>
  <si>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</si>
  <si>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</si>
  <si>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</si>
  <si>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</si>
  <si>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</si>
  <si>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</si>
  <si>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</si>
  <si>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</si>
  <si>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</si>
  <si>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</si>
  <si>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</si>
  <si>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</si>
  <si>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</si>
  <si>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</si>
  <si>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</si>
  <si>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</si>
  <si>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</si>
  <si>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</si>
  <si>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</si>
  <si>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</si>
  <si>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</si>
  <si>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</si>
  <si>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</si>
  <si>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</si>
  <si>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</si>
  <si>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</si>
  <si>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</si>
  <si>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</si>
  <si>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</si>
  <si>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</si>
  <si>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</si>
  <si>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</si>
  <si>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</si>
  <si>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</si>
  <si>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</si>
  <si>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</si>
  <si>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</si>
  <si>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</si>
  <si>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</si>
  <si>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</si>
  <si>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</si>
  <si>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</si>
  <si>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</si>
  <si>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</si>
  <si>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</si>
  <si>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</si>
  <si>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</si>
  <si>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</si>
  <si>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</si>
  <si>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</si>
  <si>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</si>
  <si>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</si>
  <si>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</si>
  <si>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</si>
  <si>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</si>
  <si>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</si>
  <si>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</si>
  <si>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</si>
  <si>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</si>
  <si>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</si>
  <si>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</si>
  <si>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</si>
  <si>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</si>
  <si>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</si>
  <si>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</si>
  <si>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</si>
  <si>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</si>
  <si>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</si>
  <si>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</si>
  <si>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</si>
  <si>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</si>
  <si>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</si>
  <si>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</si>
  <si>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</si>
  <si>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</si>
  <si>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</si>
  <si>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</si>
  <si>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</si>
  <si>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</si>
  <si>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</si>
  <si>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</si>
  <si>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</si>
  <si>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</si>
  <si>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</si>
  <si>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</si>
  <si>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</si>
  <si>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</si>
  <si>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</si>
  <si>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</si>
  <si>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</si>
  <si>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</si>
  <si>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</si>
  <si>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</si>
  <si>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</si>
  <si>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</si>
  <si>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</si>
  <si>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</si>
  <si>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</si>
  <si>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</si>
  <si>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</si>
  <si>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</si>
  <si>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</si>
  <si>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</si>
  <si>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</si>
  <si>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</si>
  <si>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</si>
  <si>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</si>
  <si>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</si>
  <si>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</si>
  <si>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</si>
  <si>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</si>
  <si>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</si>
  <si>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</si>
  <si>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</si>
  <si>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</si>
  <si>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</si>
  <si>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</si>
  <si>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</si>
  <si>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</si>
  <si>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</si>
  <si>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</si>
  <si>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</si>
  <si>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</si>
  <si>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</si>
  <si>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</si>
  <si>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</si>
  <si>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</si>
  <si>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</si>
  <si>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</si>
  <si>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</si>
  <si>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</si>
  <si>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</si>
  <si>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</si>
  <si>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</si>
  <si>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</si>
  <si>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</si>
  <si>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</si>
  <si>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</si>
  <si>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</si>
  <si>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</si>
  <si>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</si>
  <si>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</si>
  <si>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</si>
  <si>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</si>
  <si>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</si>
  <si>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</si>
  <si>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</si>
  <si>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</si>
  <si>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</si>
  <si>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</si>
  <si>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</si>
  <si>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</si>
  <si>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</si>
  <si>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</si>
  <si>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</si>
  <si>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</si>
  <si>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</si>
  <si>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</si>
  <si>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</si>
  <si>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</si>
  <si>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</si>
  <si>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</si>
  <si>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</si>
  <si>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</si>
  <si>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</si>
  <si>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</si>
  <si>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</si>
  <si>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</si>
  <si>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</si>
  <si>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</si>
  <si>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</si>
  <si>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</si>
  <si>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</si>
  <si>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</si>
  <si>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</si>
  <si>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</si>
  <si>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</si>
  <si>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</si>
  <si>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</si>
  <si>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</si>
  <si>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</si>
  <si>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</si>
  <si>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</si>
  <si>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</si>
  <si>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</si>
  <si>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</si>
  <si>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</si>
  <si>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</si>
  <si>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</si>
  <si>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</si>
  <si>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</si>
  <si>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</si>
  <si>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</si>
  <si>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</si>
  <si>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</si>
  <si>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</si>
  <si>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</si>
  <si>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</si>
  <si>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</si>
  <si>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</si>
  <si>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</si>
  <si>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</si>
  <si>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</si>
  <si>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</si>
  <si>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</si>
  <si>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</si>
  <si>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</si>
  <si>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</si>
  <si>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</si>
  <si>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</si>
  <si>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</si>
  <si>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</si>
  <si>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</si>
  <si>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</si>
  <si>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</si>
  <si>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</si>
  <si>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</si>
  <si>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</si>
  <si>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</si>
  <si>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</si>
  <si>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</si>
  <si>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</si>
  <si>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</si>
  <si>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</si>
  <si>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</si>
  <si>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</si>
  <si>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</si>
  <si>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</si>
  <si>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</si>
  <si>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</si>
  <si>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</si>
  <si>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</si>
  <si>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</si>
  <si>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</si>
  <si>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</si>
  <si>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</si>
  <si>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</si>
  <si>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</si>
  <si>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</si>
  <si>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</si>
  <si>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</si>
  <si>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</si>
  <si>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</si>
  <si>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</si>
  <si>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</si>
  <si>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</si>
  <si>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</si>
  <si>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</si>
  <si>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</si>
  <si>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</si>
  <si>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</si>
  <si>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</si>
  <si>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</si>
  <si>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</si>
  <si>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</si>
  <si>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</si>
  <si>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</si>
  <si>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</si>
  <si>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</si>
  <si>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</si>
  <si>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</si>
  <si>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</si>
  <si>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</si>
  <si>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</si>
  <si>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</si>
  <si>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</si>
  <si>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</si>
  <si>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</si>
  <si>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</si>
  <si>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</si>
  <si>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</si>
  <si>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</si>
  <si>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</si>
  <si>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</si>
  <si>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</si>
  <si>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</si>
  <si>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</si>
  <si>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</si>
  <si>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</si>
  <si>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</si>
  <si>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</si>
  <si>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</si>
  <si>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</si>
  <si>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</si>
  <si>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</si>
  <si>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</si>
  <si>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</si>
  <si>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</si>
  <si>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</si>
  <si>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</si>
  <si>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</si>
  <si>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</si>
  <si>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</si>
  <si>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</si>
  <si>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</si>
  <si>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</si>
  <si>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</si>
  <si>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</si>
  <si>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</si>
  <si>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</si>
  <si>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</si>
  <si>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</si>
  <si>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</si>
  <si>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</si>
  <si>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</si>
  <si>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</si>
  <si>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</si>
  <si>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</si>
  <si>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</si>
  <si>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</si>
  <si>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</si>
  <si>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</si>
  <si>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</si>
  <si>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</si>
  <si>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</si>
  <si>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</si>
  <si>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</si>
  <si>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</si>
  <si>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</si>
  <si>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</si>
  <si>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</si>
  <si>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</si>
  <si>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</si>
  <si>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</si>
  <si>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</si>
  <si>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</si>
  <si>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</si>
  <si>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</si>
  <si>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</si>
  <si>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</si>
  <si>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</si>
  <si>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</si>
  <si>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</si>
  <si>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</si>
  <si>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</si>
  <si>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</si>
  <si>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</si>
  <si>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</si>
  <si>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</si>
  <si>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</si>
  <si>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</si>
  <si>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</si>
  <si>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</si>
  <si>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</si>
  <si>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</si>
  <si>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</si>
  <si>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</si>
  <si>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</si>
  <si>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</si>
  <si>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</si>
  <si>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</si>
  <si>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</si>
  <si>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</si>
  <si>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</si>
  <si>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</si>
  <si>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</si>
  <si>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</si>
  <si>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</si>
  <si>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</si>
  <si>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</si>
  <si>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</si>
  <si>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</si>
  <si>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</si>
  <si>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</si>
  <si>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</si>
  <si>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</si>
  <si>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</si>
  <si>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</si>
  <si>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</si>
  <si>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</si>
  <si>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</si>
  <si>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</si>
  <si>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</si>
  <si>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</si>
  <si>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</si>
  <si>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</si>
  <si>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</si>
  <si>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</si>
  <si>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</si>
  <si>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</si>
  <si>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</si>
  <si>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</si>
  <si>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</si>
  <si>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</si>
  <si>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</si>
  <si>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</si>
  <si>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</si>
  <si>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</si>
  <si>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</si>
  <si>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</si>
  <si>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</si>
  <si>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</si>
  <si>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</si>
  <si>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</si>
  <si>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</si>
  <si>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</si>
  <si>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</si>
  <si>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</si>
  <si>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</si>
  <si>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</si>
  <si>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</si>
  <si>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</si>
  <si>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</si>
  <si>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</si>
  <si>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</si>
  <si>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</si>
  <si>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</si>
  <si>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</si>
  <si>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</si>
  <si>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</si>
  <si>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</si>
  <si>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</si>
  <si>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</si>
  <si>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</si>
  <si>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</si>
  <si>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</si>
  <si>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</si>
  <si>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</si>
  <si>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</si>
  <si>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</si>
  <si>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</si>
  <si>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</si>
  <si>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</si>
  <si>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</si>
  <si>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</si>
  <si>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</si>
  <si>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</si>
  <si>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</si>
  <si>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</si>
  <si>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</si>
  <si>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</si>
  <si>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</si>
  <si>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</si>
  <si>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</si>
  <si>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</si>
  <si>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</si>
  <si>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</si>
  <si>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</si>
  <si>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</si>
  <si>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</si>
  <si>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</si>
  <si>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</si>
  <si>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</si>
  <si>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</si>
  <si>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</si>
  <si>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</si>
  <si>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</si>
  <si>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</si>
  <si>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</si>
  <si>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</si>
  <si>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</si>
  <si>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</si>
  <si>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</si>
  <si>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</si>
  <si>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</si>
  <si>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</si>
  <si>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</si>
  <si>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</si>
  <si>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</si>
  <si>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</si>
  <si>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</si>
  <si>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</si>
  <si>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</si>
  <si>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</si>
  <si>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</si>
  <si>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</si>
  <si>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</si>
  <si>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</si>
  <si>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</si>
  <si>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</si>
  <si>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</si>
  <si>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</si>
  <si>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</si>
  <si>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</si>
  <si>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</si>
  <si>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</si>
  <si>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</si>
  <si>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</si>
  <si>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</si>
  <si>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</si>
  <si>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</si>
  <si>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</si>
  <si>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</si>
  <si>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</si>
  <si>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</si>
  <si>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</si>
  <si>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</si>
  <si>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</si>
  <si>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</si>
  <si>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</si>
  <si>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</si>
  <si>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</si>
  <si>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</si>
  <si>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</si>
  <si>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</si>
  <si>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</si>
  <si>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</si>
  <si>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</si>
  <si>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</si>
  <si>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</si>
  <si>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</si>
  <si>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</si>
  <si>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</si>
  <si>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</si>
  <si>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</si>
  <si>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</si>
  <si>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</si>
  <si>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</si>
  <si>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</si>
  <si>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</si>
  <si>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</si>
  <si>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</si>
  <si>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</si>
  <si>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</si>
  <si>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</si>
  <si>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</si>
  <si>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</si>
  <si>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</si>
  <si>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</si>
  <si>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</si>
  <si>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</si>
  <si>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</si>
  <si>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</si>
  <si>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</si>
  <si>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</si>
  <si>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</si>
  <si>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</si>
  <si>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</si>
  <si>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</si>
  <si>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</si>
  <si>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</si>
  <si>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</si>
  <si>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</si>
  <si>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</si>
  <si>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</si>
  <si>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</si>
  <si>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</si>
  <si>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</si>
  <si>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</si>
  <si>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</si>
  <si>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</si>
  <si>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</si>
  <si>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</si>
  <si>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</si>
  <si>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</si>
  <si>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</si>
  <si>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</si>
  <si>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</si>
  <si>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</si>
  <si>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</si>
  <si>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</si>
  <si>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</si>
  <si>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</si>
  <si>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</si>
  <si>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</si>
  <si>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</si>
  <si>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</si>
  <si>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</si>
  <si>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</si>
  <si>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</si>
  <si>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</si>
  <si>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</si>
  <si>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</si>
  <si>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</si>
  <si>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</si>
  <si>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</si>
  <si>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</si>
  <si>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</si>
  <si>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</si>
  <si>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</si>
  <si>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</si>
  <si>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</si>
  <si>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</si>
  <si>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</si>
  <si>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</si>
  <si>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</si>
  <si>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</si>
  <si>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</si>
  <si>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</si>
  <si>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</si>
  <si>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</si>
  <si>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</si>
  <si>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</si>
  <si>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</si>
  <si>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</si>
  <si>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</si>
  <si>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</si>
  <si>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</si>
  <si>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</si>
  <si>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</si>
  <si>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</si>
  <si>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</si>
  <si>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</si>
  <si>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</si>
  <si>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</si>
  <si>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</si>
  <si>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</si>
  <si>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</si>
  <si>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</si>
  <si>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</si>
  <si>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</si>
  <si>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</si>
  <si>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</si>
  <si>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</si>
  <si>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</si>
  <si>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</si>
  <si>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</si>
  <si>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</si>
  <si>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</si>
  <si>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</si>
  <si>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</si>
  <si>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</si>
  <si>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</si>
  <si>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</si>
  <si>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</si>
  <si>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</si>
  <si>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</si>
  <si>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</si>
  <si>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</si>
  <si>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</si>
  <si>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</si>
  <si>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</si>
  <si>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</si>
  <si>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</si>
  <si>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</si>
  <si>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</si>
  <si>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</si>
  <si>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</si>
  <si>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</si>
  <si>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</si>
  <si>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</si>
  <si>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</si>
  <si>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</si>
  <si>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</si>
  <si>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</si>
  <si>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</si>
  <si>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</si>
  <si>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</si>
  <si>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</si>
  <si>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</si>
  <si>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</si>
  <si>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</si>
  <si>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</si>
  <si>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</si>
  <si>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</si>
  <si>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</si>
  <si>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</si>
  <si>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</si>
  <si>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</si>
  <si>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</si>
  <si>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</si>
  <si>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</si>
  <si>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</si>
  <si>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</si>
  <si>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</si>
  <si>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</si>
  <si>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</si>
  <si>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</si>
  <si>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</si>
  <si>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</si>
  <si>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</si>
  <si>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</si>
  <si>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</si>
  <si>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</si>
  <si>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</si>
  <si>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</si>
  <si>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</si>
  <si>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</si>
  <si>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</si>
  <si>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</si>
  <si>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</si>
  <si>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</si>
  <si>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</si>
  <si>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</si>
  <si>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</si>
  <si>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</si>
  <si>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</si>
  <si>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</si>
  <si>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</si>
  <si>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</si>
  <si>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</si>
  <si>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</si>
  <si>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</si>
  <si>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</si>
  <si>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</si>
  <si>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</si>
  <si>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</si>
  <si>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</si>
  <si>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</si>
  <si>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</si>
  <si>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</si>
  <si>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</si>
  <si>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</si>
  <si>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</si>
  <si>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</si>
  <si>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</si>
  <si>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</si>
  <si>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</si>
  <si>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</si>
  <si>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</si>
  <si>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</si>
  <si>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</si>
  <si>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</si>
  <si>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</si>
  <si>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</si>
  <si>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</si>
  <si>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</si>
  <si>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</si>
  <si>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</si>
  <si>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</si>
  <si>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</si>
  <si>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</si>
  <si>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</si>
  <si>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</si>
  <si>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</si>
  <si>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</si>
  <si>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</si>
  <si>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</si>
  <si>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</si>
  <si>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</si>
  <si>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</si>
  <si>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</si>
  <si>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</si>
  <si>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</si>
  <si>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</si>
  <si>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</si>
  <si>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</si>
  <si>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</si>
  <si>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</si>
  <si>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</si>
  <si>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</si>
  <si>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</si>
  <si>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</si>
  <si>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</si>
  <si>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</si>
  <si>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</si>
  <si>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</si>
  <si>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</si>
  <si>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</si>
  <si>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</si>
  <si>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</si>
  <si>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</si>
  <si>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</si>
  <si>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</si>
  <si>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</si>
  <si>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</si>
  <si>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</si>
  <si>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</si>
  <si>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</si>
  <si>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</si>
  <si>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</si>
  <si>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</si>
  <si>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</si>
  <si>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</si>
  <si>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</si>
  <si>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</si>
  <si>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</si>
  <si>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</si>
  <si>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</si>
  <si>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</si>
  <si>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</si>
  <si>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</si>
  <si>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</si>
  <si>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</si>
  <si>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</si>
  <si>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</si>
  <si>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</si>
  <si>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</si>
  <si>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</si>
  <si>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</si>
  <si>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</si>
  <si>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</si>
  <si>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</si>
  <si>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</si>
  <si>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</si>
  <si>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</si>
  <si>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</si>
  <si>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</si>
  <si>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</si>
  <si>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</si>
  <si>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</si>
  <si>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</si>
  <si>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</si>
  <si>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</si>
  <si>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</si>
  <si>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</si>
  <si>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</si>
  <si>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</si>
  <si>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</si>
  <si>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</si>
  <si>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</si>
  <si>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</si>
  <si>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</si>
  <si>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</si>
  <si>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</si>
  <si>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</si>
  <si>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</si>
  <si>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</si>
  <si>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</si>
  <si>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</si>
  <si>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</si>
  <si>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</si>
  <si>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</si>
  <si>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</si>
  <si>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</si>
  <si>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</si>
  <si>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</si>
  <si>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</si>
  <si>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</si>
  <si>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</si>
  <si>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</si>
  <si>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</si>
  <si>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</si>
  <si>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</si>
  <si>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</si>
  <si>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</si>
  <si>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</si>
  <si>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</si>
  <si>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</si>
  <si>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</si>
  <si>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</si>
  <si>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</si>
  <si>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</si>
  <si>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</si>
  <si>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</si>
  <si>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</si>
  <si>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</si>
  <si>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</si>
  <si>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</si>
  <si>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</si>
  <si>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</si>
  <si>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</si>
  <si>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</si>
  <si>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</si>
  <si>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</si>
  <si>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</si>
  <si>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</si>
  <si>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</si>
  <si>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</si>
  <si>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</si>
  <si>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</si>
  <si>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</si>
  <si>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</si>
  <si>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</si>
  <si>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</si>
  <si>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</si>
  <si>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</si>
  <si>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</si>
  <si>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</si>
  <si>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</si>
  <si>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</si>
  <si>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</si>
  <si>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</si>
  <si>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</si>
  <si>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</si>
  <si>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</si>
  <si>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</si>
  <si>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</si>
  <si>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</si>
  <si>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</si>
  <si>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</si>
  <si>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</si>
  <si>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</si>
  <si>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</si>
  <si>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</si>
  <si>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</si>
  <si>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</si>
  <si>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</si>
  <si>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</si>
  <si>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</si>
  <si>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</si>
  <si>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</si>
  <si>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</si>
  <si>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</si>
  <si>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</si>
  <si>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</si>
  <si>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</si>
  <si>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</si>
  <si>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</si>
  <si>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</si>
  <si>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</si>
  <si>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</si>
  <si>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</si>
  <si>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</si>
  <si>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</si>
  <si>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</si>
  <si>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</si>
  <si>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</si>
  <si>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</si>
  <si>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</si>
  <si>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</si>
  <si>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</si>
  <si>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</si>
  <si>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</si>
  <si>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</si>
  <si>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</si>
  <si>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</si>
  <si>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</si>
  <si>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</si>
  <si>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</si>
  <si>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</si>
  <si>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</si>
  <si>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</si>
  <si>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</si>
  <si>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</si>
  <si>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</si>
  <si>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</si>
  <si>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</si>
  <si>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</si>
  <si>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</si>
  <si>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</si>
  <si>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</si>
  <si>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</si>
  <si>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</si>
  <si>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</si>
  <si>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</si>
  <si>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</si>
  <si>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</si>
  <si>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</si>
  <si>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</si>
  <si>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</si>
  <si>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</si>
  <si>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</si>
  <si>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</si>
  <si>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</si>
  <si>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</si>
  <si>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</si>
  <si>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</si>
  <si>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</si>
  <si>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</si>
  <si>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</si>
  <si>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</si>
  <si>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</si>
  <si>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</si>
  <si>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</si>
  <si>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</si>
  <si>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</si>
  <si>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</si>
  <si>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</si>
  <si>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</si>
  <si>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</si>
  <si>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</si>
  <si>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</si>
  <si>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</si>
  <si>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</si>
  <si>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</si>
  <si>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</si>
  <si>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</si>
  <si>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</si>
  <si>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</si>
  <si>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</si>
  <si>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</si>
  <si>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</si>
  <si>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</si>
  <si>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</si>
  <si>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</si>
  <si>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</si>
  <si>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</si>
  <si>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</si>
  <si>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</si>
  <si>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</si>
  <si>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</si>
  <si>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</si>
  <si>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</si>
  <si>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</si>
  <si>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</si>
  <si>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</si>
  <si>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</si>
  <si>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</si>
  <si>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</si>
  <si>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</si>
  <si>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</si>
  <si>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</si>
  <si>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</si>
  <si>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</si>
  <si>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</si>
  <si>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</si>
  <si>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</si>
  <si>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</si>
  <si>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</si>
  <si>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</si>
  <si>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</si>
  <si>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</si>
  <si>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</si>
  <si>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</si>
  <si>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</si>
  <si>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</si>
  <si>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</si>
  <si>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</si>
  <si>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</si>
  <si>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</si>
  <si>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</si>
  <si>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</si>
  <si>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</si>
  <si>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</si>
  <si>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</si>
  <si>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</si>
  <si>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</si>
  <si>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</si>
  <si>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</si>
  <si>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</si>
  <si>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</si>
  <si>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</si>
  <si>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</si>
  <si>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</si>
  <si>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</si>
  <si>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</si>
  <si>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</si>
  <si>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</si>
  <si>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</si>
  <si>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</si>
  <si>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</si>
  <si>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</si>
  <si>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</si>
  <si>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</si>
  <si>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</si>
  <si>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</si>
  <si>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</si>
  <si>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</si>
  <si>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</si>
  <si>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</si>
  <si>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</si>
  <si>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</si>
  <si>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</si>
  <si>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</si>
  <si>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</si>
  <si>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</si>
  <si>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</si>
  <si>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</si>
  <si>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</si>
  <si>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</si>
  <si>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</si>
  <si>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</si>
  <si>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</si>
  <si>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</si>
  <si>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</si>
  <si>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</si>
  <si>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</si>
  <si>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</si>
  <si>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</si>
  <si>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</si>
  <si>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</si>
  <si>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</si>
  <si>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</si>
  <si>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</si>
  <si>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</si>
  <si>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</si>
  <si>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</si>
  <si>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</si>
  <si>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</si>
  <si>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</si>
  <si>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</si>
  <si>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</si>
  <si>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</si>
  <si>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</si>
  <si>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</si>
  <si>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</si>
  <si>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</si>
  <si>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</si>
  <si>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</si>
  <si>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</si>
  <si>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</si>
  <si>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</si>
  <si>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</si>
  <si>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</si>
  <si>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</si>
  <si>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</si>
  <si>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</si>
  <si>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</si>
  <si>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</si>
  <si>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</si>
  <si>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</si>
  <si>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</si>
  <si>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</si>
  <si>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</si>
  <si>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</si>
  <si>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</si>
  <si>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</si>
  <si>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</si>
  <si>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</si>
  <si>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</si>
  <si>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</si>
  <si>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</si>
  <si>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</si>
  <si>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</si>
  <si>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</si>
  <si>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</si>
  <si>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</si>
  <si>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</si>
  <si>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</si>
  <si>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</si>
  <si>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</si>
  <si>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</si>
  <si>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</si>
  <si>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</si>
  <si>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</si>
  <si>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</si>
  <si>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</si>
  <si>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</si>
  <si>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</si>
  <si>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</si>
  <si>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</si>
  <si>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</si>
  <si>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</si>
  <si>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</si>
  <si>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</si>
  <si>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</si>
  <si>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</si>
  <si>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</si>
  <si>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</si>
  <si>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</si>
  <si>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</si>
  <si>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</si>
  <si>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</si>
  <si>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</si>
  <si>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</si>
  <si>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</si>
  <si>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</si>
  <si>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</si>
  <si>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</si>
  <si>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</si>
  <si>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</si>
  <si>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</si>
  <si>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</si>
  <si>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</si>
  <si>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</si>
  <si>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</si>
  <si>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</si>
  <si>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</si>
  <si>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</si>
  <si>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</si>
  <si>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</si>
  <si>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</si>
  <si>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</si>
  <si>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</si>
  <si>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</si>
  <si>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</si>
  <si>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</si>
  <si>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</si>
  <si>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</si>
  <si>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</si>
  <si>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</si>
  <si>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</si>
  <si>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</si>
  <si>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</si>
  <si>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</si>
  <si>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</si>
  <si>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</si>
  <si>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</si>
  <si>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</si>
  <si>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</si>
  <si>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</si>
  <si>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</si>
  <si>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</si>
  <si>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</si>
  <si>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</si>
  <si>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</si>
  <si>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</si>
  <si>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</si>
  <si>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</si>
  <si>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</si>
  <si>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</si>
  <si>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</si>
  <si>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</si>
  <si>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</si>
  <si>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</si>
  <si>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</si>
  <si>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</si>
  <si>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</si>
  <si>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</si>
  <si>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</si>
  <si>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</si>
  <si>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</si>
  <si>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</si>
  <si>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</si>
  <si>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</si>
  <si>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</si>
  <si>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</si>
  <si>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</si>
  <si>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</si>
  <si>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</si>
  <si>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</si>
  <si>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</si>
  <si>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</si>
  <si>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</si>
  <si>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</si>
  <si>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</si>
  <si>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</si>
  <si>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</si>
  <si>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</si>
  <si>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</si>
  <si>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</si>
  <si>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</si>
  <si>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</si>
  <si>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</si>
  <si>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</si>
  <si>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</si>
  <si>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</si>
  <si>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</si>
  <si>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</si>
  <si>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</si>
  <si>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</si>
  <si>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</si>
  <si>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</si>
  <si>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</si>
  <si>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</si>
  <si>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</si>
  <si>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</si>
  <si>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</si>
  <si>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</si>
  <si>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</si>
  <si>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</si>
  <si>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</si>
  <si>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</si>
  <si>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</si>
  <si>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</si>
  <si>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</si>
  <si>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</si>
  <si>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</si>
  <si>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</si>
  <si>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</si>
  <si>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</si>
  <si>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</si>
  <si>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</si>
  <si>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</si>
  <si>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</si>
  <si>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</si>
  <si>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</si>
  <si>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</si>
  <si>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</si>
  <si>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</si>
  <si>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</si>
  <si>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</si>
  <si>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</si>
  <si>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</si>
  <si>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</si>
  <si>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</si>
  <si>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</si>
  <si>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</si>
  <si>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</si>
  <si>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</si>
  <si>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</si>
  <si>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</si>
  <si>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</si>
  <si>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</si>
  <si>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</si>
  <si>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</si>
  <si>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</si>
  <si>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</si>
  <si>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</si>
  <si>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</si>
  <si>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</si>
  <si>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</si>
  <si>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</si>
  <si>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</si>
  <si>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</si>
  <si>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</si>
  <si>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</si>
  <si>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</si>
  <si>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</si>
  <si>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</si>
  <si>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</si>
  <si>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</si>
  <si>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</si>
  <si>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</si>
  <si>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</si>
  <si>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</si>
  <si>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</si>
  <si>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</si>
  <si>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</si>
  <si>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</si>
  <si>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</si>
  <si>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</si>
  <si>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</si>
  <si>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</si>
  <si>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</si>
  <si>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</si>
  <si>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</si>
  <si>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</si>
  <si>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</si>
  <si>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</si>
  <si>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</si>
  <si>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</si>
  <si>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</si>
  <si>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</si>
  <si>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</si>
  <si>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</si>
  <si>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</si>
  <si>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</si>
  <si>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</si>
  <si>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</si>
  <si>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</si>
  <si>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</si>
  <si>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</si>
  <si>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</si>
  <si>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</si>
  <si>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</si>
  <si>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</si>
  <si>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</si>
  <si>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</si>
  <si>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</si>
  <si>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</si>
  <si>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</si>
  <si>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</si>
  <si>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</si>
  <si>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</si>
  <si>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</si>
  <si>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</si>
  <si>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</si>
  <si>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</si>
  <si>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</si>
  <si>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</si>
  <si>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</si>
  <si>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</si>
  <si>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</si>
  <si>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</si>
  <si>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</si>
  <si>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</si>
  <si>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</si>
  <si>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</si>
  <si>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</si>
  <si>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</si>
  <si>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</si>
  <si>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</si>
  <si>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</si>
  <si>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</si>
  <si>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</si>
  <si>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</si>
  <si>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</si>
  <si>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</si>
  <si>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</si>
  <si>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</si>
  <si>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</si>
  <si>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</si>
  <si>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</si>
  <si>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</si>
  <si>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</si>
  <si>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</si>
  <si>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</si>
  <si>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</si>
  <si>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</si>
  <si>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</si>
  <si>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</si>
  <si>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</si>
  <si>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</si>
  <si>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</si>
  <si>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</si>
  <si>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</si>
  <si>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</si>
  <si>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</si>
  <si>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</si>
  <si>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</si>
  <si>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</si>
  <si>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</si>
  <si>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</si>
  <si>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</si>
  <si>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</si>
  <si>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</si>
  <si>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</si>
  <si>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</si>
  <si>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</si>
  <si>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</si>
  <si>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</si>
  <si>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</si>
  <si>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</si>
  <si>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</si>
  <si>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</si>
  <si>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</si>
  <si>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</si>
  <si>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</si>
  <si>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</si>
  <si>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</si>
  <si>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</si>
  <si>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</si>
  <si>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</si>
  <si>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</si>
  <si>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</si>
  <si>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</si>
  <si>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</si>
  <si>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</si>
  <si>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</si>
  <si>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</si>
  <si>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</si>
  <si>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</si>
  <si>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</si>
  <si>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</si>
  <si>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</si>
  <si>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</si>
  <si>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</si>
  <si>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</si>
  <si>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</si>
  <si>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</si>
  <si>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</si>
  <si>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</si>
  <si>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</si>
  <si>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</si>
  <si>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</si>
  <si>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</si>
  <si>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</si>
  <si>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</si>
  <si>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</si>
  <si>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</si>
  <si>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</si>
  <si>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</si>
  <si>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</si>
  <si>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</si>
  <si>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</si>
  <si>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</si>
  <si>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</si>
  <si>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</si>
  <si>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</si>
  <si>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</si>
  <si>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</si>
  <si>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</si>
  <si>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</si>
  <si>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</si>
  <si>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</si>
  <si>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</si>
  <si>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</si>
  <si>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</si>
  <si>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</si>
  <si>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</si>
  <si>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</si>
  <si>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</si>
  <si>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</si>
  <si>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</si>
  <si>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</si>
  <si>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</si>
  <si>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</si>
  <si>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</si>
  <si>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</si>
  <si>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</si>
  <si>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</si>
  <si>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</si>
  <si>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</si>
  <si>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</si>
  <si>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</si>
  <si>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</si>
  <si>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</si>
  <si>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</si>
  <si>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</si>
  <si>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</si>
  <si>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</si>
  <si>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</si>
  <si>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</si>
  <si>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</si>
  <si>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</si>
  <si>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</si>
  <si>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</si>
  <si>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</si>
  <si>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</si>
  <si>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</si>
  <si>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</si>
  <si>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</si>
  <si>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</si>
  <si>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</si>
  <si>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</si>
  <si>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</si>
  <si>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</si>
  <si>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</si>
  <si>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</si>
  <si>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</si>
  <si>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</si>
  <si>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</si>
  <si>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</si>
  <si>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</si>
  <si>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</si>
  <si>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</si>
  <si>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</si>
  <si>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</si>
  <si>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</si>
  <si>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</si>
  <si>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</si>
  <si>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</si>
  <si>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</si>
  <si>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</si>
  <si>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</si>
  <si>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</si>
  <si>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</si>
  <si>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</si>
  <si>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</si>
  <si>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</si>
  <si>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</si>
  <si>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</si>
  <si>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</si>
  <si>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</si>
  <si>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</si>
  <si>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</si>
  <si>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</si>
  <si>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</si>
  <si>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</si>
  <si>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</si>
  <si>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</si>
  <si>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</si>
  <si>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</si>
  <si>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</si>
  <si>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</si>
  <si>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</si>
  <si>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</si>
  <si>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</si>
  <si>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</si>
  <si>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</si>
  <si>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</si>
  <si>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</si>
  <si>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</si>
  <si>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</si>
  <si>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</si>
  <si>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</si>
  <si>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</si>
  <si>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</si>
  <si>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</si>
  <si>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</si>
  <si>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</si>
  <si>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</si>
  <si>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</si>
  <si>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</si>
  <si>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</si>
  <si>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</si>
  <si>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</si>
  <si>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</si>
  <si>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</si>
  <si>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</si>
  <si>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</si>
  <si>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</si>
  <si>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</si>
  <si>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</si>
  <si>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</si>
  <si>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</si>
  <si>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</si>
  <si>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</si>
  <si>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</si>
  <si>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</si>
  <si>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</si>
  <si>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</si>
  <si>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</si>
  <si>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</si>
  <si>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</si>
  <si>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</si>
  <si>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</si>
  <si>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</si>
  <si>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</si>
  <si>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</si>
  <si>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</si>
  <si>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</si>
  <si>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</si>
  <si>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</si>
  <si>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</si>
  <si>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</si>
  <si>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</si>
  <si>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</si>
  <si>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</si>
  <si>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</si>
  <si>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</si>
  <si>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</si>
  <si>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</si>
  <si>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</si>
  <si>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</si>
  <si>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</si>
  <si>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</si>
  <si>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</si>
  <si>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</si>
  <si>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</si>
  <si>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</si>
  <si>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</si>
  <si>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</si>
  <si>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</si>
  <si>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</si>
  <si>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</si>
  <si>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</si>
  <si>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</si>
  <si>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</si>
  <si>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</si>
  <si>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</si>
  <si>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</si>
  <si>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</si>
  <si>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</si>
  <si>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</si>
  <si>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</si>
  <si>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</si>
  <si>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</si>
  <si>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</si>
  <si>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</si>
  <si>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</si>
  <si>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</si>
  <si>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</si>
  <si>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</si>
  <si>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</si>
  <si>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</si>
  <si>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</si>
  <si>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</si>
  <si>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</si>
  <si>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</si>
  <si>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</si>
  <si>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</si>
  <si>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</si>
  <si>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</si>
  <si>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</si>
  <si>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</si>
  <si>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</si>
  <si>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</si>
  <si>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</si>
  <si>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</si>
  <si>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</si>
  <si>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</si>
  <si>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</si>
  <si>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</si>
  <si>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</si>
  <si>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</si>
  <si>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</si>
  <si>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</si>
  <si>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</si>
  <si>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</si>
  <si>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</si>
  <si>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</si>
  <si>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</si>
  <si>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</si>
  <si>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</si>
  <si>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</si>
  <si>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</si>
  <si>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</si>
  <si>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</si>
  <si>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</si>
  <si>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</si>
  <si>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</si>
  <si>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</si>
  <si>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</si>
  <si>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</si>
  <si>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</si>
  <si>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</si>
  <si>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</si>
  <si>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</si>
  <si>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</si>
  <si>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</si>
  <si>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</si>
  <si>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</si>
  <si>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</si>
  <si>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</si>
  <si>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</si>
  <si>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</si>
  <si>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</si>
  <si>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</si>
  <si>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</si>
  <si>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</si>
  <si>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</si>
  <si>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</si>
  <si>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</si>
  <si>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</si>
  <si>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</si>
  <si>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</si>
  <si>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</si>
  <si>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</si>
  <si>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</si>
  <si>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</si>
  <si>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</si>
  <si>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</si>
  <si>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</si>
  <si>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</si>
  <si>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</si>
  <si>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</si>
  <si>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</si>
  <si>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</si>
  <si>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</si>
  <si>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</si>
  <si>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</si>
  <si>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</si>
  <si>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</si>
  <si>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</si>
  <si>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</si>
  <si>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</si>
  <si>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</si>
  <si>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</si>
  <si>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</si>
  <si>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</si>
  <si>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</si>
  <si>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</si>
  <si>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</si>
  <si>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</si>
  <si>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</si>
  <si>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</si>
  <si>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</si>
  <si>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</si>
  <si>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</si>
  <si>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</si>
  <si>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</si>
  <si>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</si>
  <si>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</si>
  <si>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</si>
  <si>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</si>
  <si>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</si>
  <si>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</si>
  <si>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</si>
  <si>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</si>
  <si>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</si>
  <si>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</si>
  <si>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</si>
  <si>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</si>
  <si>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</si>
  <si>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</si>
  <si>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</si>
  <si>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</si>
  <si>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</si>
  <si>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</si>
  <si>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</si>
  <si>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</si>
  <si>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</si>
  <si>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</si>
  <si>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</si>
  <si>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</si>
  <si>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</si>
  <si>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</si>
  <si>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</si>
  <si>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</si>
  <si>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</si>
  <si>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</si>
  <si>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</si>
  <si>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</si>
  <si>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</si>
  <si>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</si>
  <si>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</si>
  <si>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</si>
  <si>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</si>
  <si>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</si>
  <si>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</si>
  <si>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</si>
  <si>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</si>
  <si>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</si>
  <si>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</si>
  <si>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</si>
  <si>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</si>
  <si>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</si>
  <si>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</si>
  <si>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</si>
  <si>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</si>
  <si>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</si>
  <si>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</si>
  <si>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</si>
  <si>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</si>
  <si>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</si>
  <si>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</si>
  <si>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</si>
  <si>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</si>
  <si>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</si>
  <si>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</si>
  <si>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</si>
  <si>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</si>
  <si>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</si>
  <si>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</si>
  <si>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</si>
  <si>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</si>
  <si>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</si>
  <si>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</si>
  <si>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</si>
  <si>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</si>
  <si>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</si>
  <si>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</si>
  <si>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</si>
  <si>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</si>
  <si>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</si>
  <si>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</si>
  <si>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</si>
  <si>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</si>
  <si>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</si>
  <si>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</si>
  <si>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</si>
  <si>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</si>
  <si>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</si>
  <si>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</si>
  <si>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</si>
  <si>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</si>
  <si>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</si>
  <si>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</si>
  <si>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</si>
  <si>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</si>
  <si>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</si>
  <si>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</si>
  <si>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</si>
  <si>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</si>
  <si>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</si>
  <si>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</si>
  <si>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</si>
  <si>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</si>
  <si>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</si>
  <si>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</si>
  <si>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</si>
  <si>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</si>
  <si>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</si>
  <si>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</si>
  <si>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</si>
  <si>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</si>
  <si>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</si>
  <si>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</si>
  <si>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</si>
  <si>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</si>
  <si>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</si>
  <si>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</si>
  <si>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</si>
  <si>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</si>
  <si>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</si>
  <si>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</si>
  <si>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</si>
  <si>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</si>
  <si>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</si>
  <si>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</si>
  <si>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</si>
  <si>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</si>
  <si>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</si>
  <si>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</si>
  <si>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</si>
  <si>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</si>
  <si>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</si>
  <si>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</si>
  <si>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</si>
  <si>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</si>
  <si>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</si>
  <si>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</si>
  <si>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</si>
  <si>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</si>
  <si>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</si>
  <si>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</si>
  <si>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</si>
  <si>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</si>
  <si>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</si>
  <si>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</si>
  <si>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</si>
  <si>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</si>
  <si>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</si>
  <si>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</si>
  <si>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</si>
  <si>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</si>
  <si>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</si>
  <si>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</si>
  <si>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</si>
  <si>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</si>
  <si>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</si>
  <si>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</si>
  <si>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</si>
  <si>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</si>
  <si>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</si>
  <si>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</si>
  <si>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</si>
  <si>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</si>
  <si>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</si>
  <si>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</si>
  <si>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</si>
  <si>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</si>
  <si>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</si>
  <si>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</si>
  <si>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</si>
  <si>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</si>
  <si>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</si>
  <si>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</si>
  <si>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</si>
  <si>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</si>
  <si>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</si>
  <si>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</si>
  <si>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</si>
  <si>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</si>
  <si>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</si>
  <si>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</si>
  <si>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</si>
  <si>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</si>
  <si>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</si>
  <si>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</si>
  <si>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</si>
  <si>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</si>
  <si>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</si>
  <si>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</si>
  <si>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</si>
  <si>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</si>
  <si>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</si>
  <si>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</si>
  <si>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</si>
  <si>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</si>
  <si>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</si>
  <si>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</si>
  <si>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</si>
  <si>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</si>
  <si>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</si>
  <si>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</si>
  <si>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</si>
  <si>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</si>
  <si>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</si>
  <si>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</si>
  <si>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</si>
  <si>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</si>
  <si>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</si>
  <si>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</si>
  <si>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</si>
  <si>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</si>
  <si>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</si>
  <si>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</si>
  <si>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</si>
  <si>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</si>
  <si>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</si>
  <si>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</si>
  <si>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</si>
  <si>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</si>
  <si>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</si>
  <si>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</si>
  <si>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</si>
  <si>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</si>
  <si>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</si>
  <si>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</si>
  <si>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</si>
  <si>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</si>
  <si>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</si>
  <si>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</si>
  <si>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</si>
  <si>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</si>
  <si>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</si>
  <si>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</si>
  <si>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</si>
  <si>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</si>
  <si>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</si>
  <si>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</si>
  <si>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</si>
  <si>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</si>
  <si>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</si>
  <si>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</si>
  <si>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</si>
  <si>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</si>
  <si>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</si>
  <si>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</si>
  <si>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</si>
  <si>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</si>
  <si>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</si>
  <si>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</si>
  <si>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</si>
  <si>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</si>
  <si>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</si>
  <si>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</si>
  <si>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</si>
  <si>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</si>
  <si>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</si>
  <si>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</si>
  <si>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</si>
  <si>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</si>
  <si>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</si>
  <si>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</si>
  <si>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</si>
  <si>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</si>
  <si>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</si>
  <si>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</si>
  <si>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</si>
  <si>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</si>
  <si>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</si>
  <si>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</si>
  <si>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</si>
  <si>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</si>
  <si>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</si>
  <si>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</si>
  <si>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</si>
  <si>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</si>
  <si>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</si>
  <si>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</si>
  <si>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</si>
  <si>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</si>
  <si>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</si>
  <si>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</si>
  <si>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</si>
  <si>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</si>
  <si>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</si>
  <si>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</si>
  <si>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</si>
  <si>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</si>
  <si>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</si>
  <si>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</si>
  <si>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</si>
  <si>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</si>
  <si>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</si>
  <si>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</si>
  <si>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</si>
  <si>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</si>
  <si>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</si>
  <si>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</si>
  <si>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</si>
  <si>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</si>
  <si>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</si>
  <si>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</si>
  <si>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</si>
  <si>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</si>
  <si>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</si>
  <si>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</si>
  <si>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</si>
  <si>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</si>
  <si>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</si>
  <si>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</si>
  <si>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</si>
  <si>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</si>
  <si>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</si>
  <si>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</si>
  <si>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</si>
  <si>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</si>
  <si>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</si>
  <si>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</si>
  <si>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</si>
  <si>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</si>
  <si>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</si>
  <si>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</si>
  <si>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</si>
  <si>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</si>
  <si>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</si>
  <si>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</si>
  <si>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</si>
  <si>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</si>
  <si>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</si>
  <si>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</si>
  <si>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</si>
  <si>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</si>
  <si>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</si>
  <si>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</si>
  <si>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</si>
  <si>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</si>
  <si>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</si>
  <si>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</si>
  <si>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</si>
  <si>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</si>
  <si>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</si>
  <si>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</si>
  <si>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</si>
  <si>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</si>
  <si>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</si>
  <si>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</si>
  <si>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</si>
  <si>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</si>
  <si>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</si>
  <si>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</si>
  <si>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</si>
  <si>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</si>
  <si>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</si>
  <si>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</si>
  <si>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</si>
  <si>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</si>
  <si>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</si>
  <si>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</si>
  <si>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</si>
  <si>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</si>
  <si>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</si>
  <si>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</si>
  <si>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</si>
  <si>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</si>
  <si>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</si>
  <si>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</si>
  <si>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</si>
  <si>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</si>
  <si>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</si>
  <si>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</si>
  <si>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</si>
  <si>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</si>
  <si>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</si>
  <si>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</si>
  <si>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</si>
  <si>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</si>
  <si>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</si>
  <si>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</si>
  <si>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</si>
  <si>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</si>
  <si>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</si>
  <si>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</si>
  <si>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</si>
  <si>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</si>
  <si>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</si>
  <si>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</si>
  <si>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</si>
  <si>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</si>
  <si>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</si>
  <si>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</si>
  <si>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</si>
  <si>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</si>
  <si>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</si>
  <si>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</si>
  <si>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</si>
  <si>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</si>
  <si>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</si>
  <si>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</si>
  <si>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</si>
  <si>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</si>
  <si>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</si>
  <si>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</si>
  <si>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</si>
  <si>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</si>
  <si>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</si>
  <si>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</si>
  <si>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</si>
  <si>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</si>
  <si>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</si>
  <si>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</si>
  <si>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</si>
  <si>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</si>
  <si>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</si>
  <si>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</si>
  <si>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</si>
  <si>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</si>
  <si>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</si>
  <si>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</si>
  <si>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</si>
  <si>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</si>
  <si>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</si>
  <si>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</si>
  <si>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</si>
  <si>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</si>
  <si>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</si>
  <si>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</si>
  <si>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</si>
  <si>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</si>
  <si>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</si>
  <si>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</si>
  <si>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</si>
  <si>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</si>
  <si>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</si>
  <si>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</si>
  <si>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</si>
  <si>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</si>
  <si>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</si>
  <si>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</si>
  <si>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</si>
  <si>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</si>
  <si>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</si>
  <si>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</si>
  <si>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</si>
  <si>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</si>
  <si>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</si>
  <si>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</si>
  <si>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</si>
  <si>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</si>
  <si>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</si>
  <si>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</si>
  <si>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</si>
  <si>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</si>
  <si>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</si>
  <si>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</si>
  <si>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</si>
  <si>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</si>
  <si>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</si>
  <si>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</si>
  <si>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</si>
  <si>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</si>
  <si>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</si>
  <si>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</si>
  <si>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</si>
  <si>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</si>
  <si>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</si>
  <si>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</si>
  <si>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</si>
  <si>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</si>
  <si>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</si>
  <si>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</si>
  <si>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</si>
  <si>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</si>
  <si>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</si>
  <si>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</si>
  <si>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</si>
  <si>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</si>
  <si>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</si>
  <si>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</si>
  <si>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</si>
  <si>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</si>
  <si>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</si>
  <si>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</si>
  <si>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</si>
  <si>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</si>
  <si>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</si>
  <si>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</si>
  <si>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</si>
  <si>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</si>
  <si>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</si>
  <si>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</si>
  <si>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</si>
  <si>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</si>
  <si>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</si>
  <si>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</si>
  <si>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</si>
  <si>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</si>
  <si>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</si>
  <si>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</si>
  <si>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</si>
  <si>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</si>
  <si>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</si>
  <si>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</si>
  <si>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</si>
  <si>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</si>
  <si>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</si>
  <si>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</si>
  <si>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</si>
  <si>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</si>
  <si>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</si>
  <si>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</si>
  <si>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</si>
  <si>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</si>
  <si>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</si>
  <si>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</si>
  <si>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</si>
  <si>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</si>
  <si>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</si>
  <si>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</si>
  <si>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</si>
  <si>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</si>
  <si>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</si>
  <si>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</si>
  <si>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</si>
  <si>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</si>
  <si>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</si>
  <si>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</si>
  <si>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</si>
  <si>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</si>
  <si>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</si>
  <si>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</si>
  <si>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</si>
  <si>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</si>
  <si>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</si>
  <si>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</si>
  <si>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</si>
  <si>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</si>
  <si>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</si>
  <si>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</si>
  <si>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</si>
  <si>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</si>
  <si>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</si>
  <si>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</si>
  <si>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</si>
  <si>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</si>
  <si>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</si>
  <si>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</si>
  <si>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</si>
  <si>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</si>
  <si>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</si>
  <si>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</si>
  <si>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</si>
  <si>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</si>
  <si>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</si>
  <si>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</si>
  <si>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</si>
  <si>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</si>
  <si>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</si>
  <si>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</si>
  <si>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</si>
  <si>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</si>
  <si>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</si>
  <si>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</si>
  <si>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</si>
  <si>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</si>
  <si>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</si>
  <si>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</si>
  <si>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</si>
  <si>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</si>
  <si>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</si>
  <si>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</si>
  <si>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</si>
  <si>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</si>
  <si>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</si>
  <si>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</si>
  <si>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</si>
  <si>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</si>
  <si>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</si>
  <si>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</si>
  <si>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</si>
  <si>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</si>
  <si>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</si>
  <si>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</si>
  <si>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</si>
  <si>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</si>
  <si>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</si>
  <si>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</si>
  <si>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</si>
  <si>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</si>
  <si>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</si>
  <si>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</si>
  <si>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</si>
  <si>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</si>
  <si>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</si>
  <si>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</si>
  <si>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</si>
  <si>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</si>
  <si>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</si>
  <si>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</si>
  <si>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</si>
  <si>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</si>
  <si>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</si>
  <si>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</si>
  <si>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</si>
  <si>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</si>
  <si>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</si>
  <si>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</si>
  <si>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</si>
  <si>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</si>
  <si>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</si>
  <si>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</si>
  <si>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</si>
  <si>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</si>
  <si>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</si>
  <si>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</si>
  <si>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</si>
  <si>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</si>
  <si>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</si>
  <si>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</si>
  <si>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</si>
  <si>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</si>
  <si>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</si>
  <si>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</si>
  <si>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</si>
  <si>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</si>
  <si>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</si>
  <si>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</si>
  <si>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</si>
  <si>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</si>
  <si>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</si>
  <si>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</si>
  <si>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</si>
  <si>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</si>
  <si>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</si>
  <si>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</si>
  <si>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</si>
  <si>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</si>
  <si>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</si>
  <si>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</si>
  <si>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</si>
  <si>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</si>
  <si>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</si>
  <si>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</si>
  <si>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</si>
  <si>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</si>
  <si>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</si>
  <si>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</si>
  <si>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</si>
  <si>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</si>
  <si>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</si>
  <si>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</si>
  <si>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</si>
  <si>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</si>
  <si>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</si>
  <si>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</si>
  <si>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</si>
  <si>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</si>
  <si>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</si>
  <si>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</si>
  <si>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</si>
  <si>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</si>
  <si>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</si>
  <si>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</si>
  <si>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</si>
  <si>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</si>
  <si>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</si>
  <si>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</si>
  <si>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</si>
  <si>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</si>
  <si>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</si>
  <si>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</si>
  <si>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</si>
  <si>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</si>
  <si>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</si>
  <si>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</si>
  <si>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</si>
  <si>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</si>
  <si>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</si>
  <si>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</si>
  <si>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</si>
  <si>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</si>
  <si>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</si>
  <si>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</si>
  <si>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</si>
  <si>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</si>
  <si>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</si>
  <si>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</si>
  <si>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</si>
  <si>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</si>
  <si>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</si>
  <si>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</si>
  <si>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</si>
  <si>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</si>
  <si>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</si>
  <si>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</si>
  <si>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</si>
  <si>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</si>
  <si>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</si>
  <si>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</si>
  <si>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</si>
  <si>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</si>
  <si>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</si>
  <si>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</si>
  <si>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</si>
  <si>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</si>
  <si>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</si>
  <si>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</si>
  <si>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</si>
  <si>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</si>
  <si>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</si>
  <si>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</si>
  <si>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</si>
  <si>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</si>
  <si>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</si>
  <si>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</si>
  <si>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</si>
  <si>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</si>
  <si>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</si>
  <si>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</si>
  <si>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</si>
  <si>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</si>
  <si>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</si>
  <si>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</si>
  <si>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</si>
  <si>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</si>
  <si>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</si>
  <si>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</si>
  <si>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</si>
  <si>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</si>
  <si>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</si>
  <si>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</si>
  <si>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</si>
  <si>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</si>
  <si>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</si>
  <si>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</si>
  <si>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</si>
  <si>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</si>
  <si>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</si>
  <si>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</si>
  <si>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</si>
  <si>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</si>
  <si>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</si>
  <si>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</si>
  <si>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</si>
  <si>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</si>
  <si>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</si>
  <si>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</si>
  <si>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</si>
  <si>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</si>
  <si>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</si>
  <si>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</si>
  <si>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</si>
  <si>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</si>
  <si>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</si>
  <si>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</si>
  <si>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</si>
  <si>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</si>
  <si>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</si>
  <si>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</si>
  <si>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</si>
  <si>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</si>
  <si>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</si>
  <si>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</si>
  <si>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</si>
  <si>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</si>
  <si>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</si>
  <si>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</si>
  <si>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</si>
  <si>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</si>
  <si>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</si>
  <si>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</si>
  <si>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</si>
  <si>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</si>
  <si>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</si>
  <si>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</si>
  <si>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</si>
  <si>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</si>
  <si>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</si>
  <si>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</si>
  <si>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</si>
  <si>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</si>
  <si>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</si>
  <si>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</si>
  <si>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</si>
  <si>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</si>
  <si>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</si>
  <si>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</si>
  <si>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</si>
  <si>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</si>
  <si>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</si>
  <si>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</si>
  <si>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</si>
  <si>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</si>
  <si>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</si>
  <si>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</si>
  <si>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</si>
  <si>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</si>
  <si>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</si>
  <si>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</si>
  <si>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</si>
  <si>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</si>
  <si>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</si>
  <si>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</si>
  <si>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</si>
  <si>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</si>
  <si>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</si>
  <si>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</si>
  <si>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</si>
  <si>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</si>
  <si>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</si>
  <si>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</si>
  <si>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</si>
  <si>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</si>
  <si>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</si>
  <si>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</si>
  <si>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</si>
  <si>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</si>
  <si>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</si>
  <si>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</si>
  <si>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</si>
  <si>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</si>
  <si>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</si>
  <si>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</si>
  <si>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</si>
  <si>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</si>
  <si>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</si>
  <si>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</si>
  <si>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</si>
  <si>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</si>
  <si>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</si>
  <si>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</si>
  <si>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</si>
  <si>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</si>
  <si>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</si>
  <si>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</si>
  <si>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</si>
  <si>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</si>
  <si>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</si>
  <si>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</si>
  <si>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</si>
  <si>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</si>
  <si>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</si>
  <si>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</si>
  <si>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</si>
  <si>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</si>
  <si>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</si>
  <si>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</si>
  <si>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</si>
  <si>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</si>
  <si>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</si>
  <si>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</si>
  <si>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</si>
  <si>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</si>
  <si>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</si>
  <si>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</si>
  <si>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</si>
  <si>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</si>
  <si>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</si>
  <si>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</si>
  <si>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</si>
  <si>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</si>
  <si>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</si>
  <si>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</si>
  <si>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</si>
  <si>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</si>
  <si>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</si>
  <si>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</si>
  <si>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</si>
  <si>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</si>
  <si>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</si>
  <si>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</si>
  <si>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</si>
  <si>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</si>
  <si>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</si>
  <si>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</si>
  <si>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</si>
  <si>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</si>
  <si>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</si>
  <si>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</si>
  <si>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</si>
  <si>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</si>
  <si>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</si>
  <si>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</si>
  <si>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</si>
  <si>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</si>
  <si>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</si>
  <si>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</si>
  <si>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</si>
  <si>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</si>
  <si>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</si>
  <si>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</si>
  <si>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</si>
  <si>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</si>
  <si>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</si>
  <si>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</si>
  <si>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</si>
  <si>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</si>
  <si>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</si>
  <si>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</si>
  <si>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</si>
  <si>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</si>
  <si>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</si>
  <si>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</si>
  <si>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</si>
  <si>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</si>
  <si>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</si>
  <si>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</si>
  <si>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</si>
  <si>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</si>
  <si>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</si>
  <si>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</si>
  <si>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</si>
  <si>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</si>
  <si>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</si>
  <si>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</si>
  <si>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</si>
  <si>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</si>
  <si>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</si>
  <si>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</si>
  <si>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</si>
  <si>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</si>
  <si>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</si>
  <si>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</si>
  <si>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</si>
  <si>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</si>
  <si>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</si>
  <si>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</si>
  <si>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</si>
  <si>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</si>
  <si>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</si>
  <si>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</si>
  <si>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</si>
  <si>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</si>
  <si>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</si>
  <si>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</si>
  <si>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</si>
  <si>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</si>
  <si>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</si>
  <si>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</si>
  <si>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</si>
  <si>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</si>
  <si>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</si>
  <si>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</si>
  <si>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</si>
  <si>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</si>
  <si>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</si>
  <si>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</si>
  <si>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</si>
  <si>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</si>
  <si>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</si>
  <si>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</si>
  <si>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</si>
  <si>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</si>
  <si>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</si>
  <si>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</si>
  <si>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</si>
  <si>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</si>
  <si>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</si>
  <si>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</si>
  <si>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</si>
  <si>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</si>
  <si>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</si>
  <si>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</si>
  <si>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</si>
  <si>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</si>
  <si>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</si>
  <si>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</si>
  <si>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</si>
  <si>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</si>
  <si>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</si>
  <si>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</si>
  <si>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</si>
  <si>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</si>
  <si>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</si>
  <si>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</si>
  <si>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</si>
  <si>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</si>
  <si>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</si>
  <si>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</si>
  <si>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</si>
  <si>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</si>
  <si>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</si>
  <si>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</si>
  <si>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</si>
  <si>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</si>
  <si>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</si>
  <si>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</si>
  <si>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</si>
  <si>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</si>
  <si>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</si>
  <si>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</si>
  <si>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</si>
  <si>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</si>
  <si>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</si>
  <si>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</si>
  <si>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</si>
  <si>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</si>
  <si>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</si>
  <si>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</si>
  <si>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</si>
  <si>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</si>
  <si>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</si>
  <si>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</si>
  <si>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</si>
  <si>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</si>
  <si>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</si>
  <si>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</si>
  <si>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</si>
  <si>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</si>
  <si>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</si>
  <si>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</si>
  <si>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</si>
  <si>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</si>
  <si>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</si>
  <si>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</si>
  <si>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</si>
  <si>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</si>
  <si>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</si>
  <si>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</si>
  <si>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</si>
  <si>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</si>
  <si>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</si>
  <si>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</si>
  <si>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</si>
  <si>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</si>
  <si>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</si>
  <si>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</si>
  <si>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</si>
  <si>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</si>
  <si>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</si>
  <si>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</si>
  <si>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</si>
  <si>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</si>
  <si>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</si>
  <si>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</si>
  <si>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</si>
  <si>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</si>
  <si>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</si>
  <si>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</si>
  <si>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</si>
  <si>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</si>
  <si>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</si>
  <si>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</si>
  <si>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</si>
  <si>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</si>
  <si>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</si>
  <si>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</si>
  <si>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</si>
  <si>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</si>
  <si>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</si>
  <si>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</si>
  <si>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</si>
  <si>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</si>
  <si>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</si>
  <si>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</si>
  <si>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</si>
  <si>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</si>
  <si>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</si>
  <si>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</si>
  <si>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</si>
  <si>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</si>
  <si>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</si>
  <si>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</si>
  <si>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</si>
  <si>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</si>
  <si>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</si>
  <si>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</si>
  <si>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</si>
  <si>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</si>
  <si>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</si>
  <si>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</si>
  <si>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</si>
  <si>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</si>
  <si>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</si>
  <si>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</si>
  <si>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</si>
  <si>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</si>
  <si>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</si>
  <si>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</si>
  <si>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</si>
  <si>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</si>
  <si>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</si>
  <si>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</si>
  <si>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</si>
  <si>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</si>
  <si>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</si>
  <si>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</si>
  <si>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</si>
  <si>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</si>
  <si>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</si>
  <si>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</si>
  <si>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</si>
  <si>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</si>
  <si>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</si>
  <si>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</si>
  <si>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</si>
  <si>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</si>
  <si>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</si>
  <si>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</si>
  <si>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</si>
  <si>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</si>
  <si>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</si>
  <si>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</si>
  <si>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</si>
  <si>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</si>
  <si>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</si>
  <si>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</si>
  <si>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</si>
  <si>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</si>
  <si>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</si>
  <si>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</si>
  <si>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</si>
  <si>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</si>
  <si>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</si>
  <si>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</si>
  <si>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</si>
  <si>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</si>
  <si>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</si>
  <si>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</si>
  <si>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</si>
  <si>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</si>
  <si>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</si>
  <si>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</si>
  <si>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</si>
  <si>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</si>
  <si>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</si>
  <si>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</si>
  <si>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</si>
  <si>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</si>
  <si>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</si>
  <si>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</si>
  <si>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</si>
  <si>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</si>
  <si>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</si>
  <si>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</si>
  <si>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</si>
  <si>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</si>
  <si>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</si>
  <si>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</si>
  <si>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</si>
  <si>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</si>
  <si>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</si>
  <si>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</si>
  <si>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</si>
  <si>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</si>
  <si>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</si>
  <si>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</si>
  <si>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</si>
  <si>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</si>
  <si>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</si>
  <si>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</si>
  <si>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</si>
  <si>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</si>
  <si>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</si>
  <si>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</si>
  <si>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</si>
  <si>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</si>
  <si>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</si>
  <si>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</si>
  <si>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</si>
  <si>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</si>
  <si>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</si>
  <si>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</si>
  <si>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</si>
  <si>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</si>
  <si>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</si>
  <si>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</si>
  <si>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</si>
  <si>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</si>
  <si>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</si>
  <si>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</si>
  <si>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</si>
  <si>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</si>
  <si>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</si>
  <si>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</si>
  <si>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</si>
  <si>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</si>
  <si>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</si>
  <si>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</si>
  <si>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</si>
  <si>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</si>
  <si>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</si>
  <si>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</si>
  <si>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</si>
  <si>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</si>
  <si>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</si>
  <si>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</si>
  <si>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</si>
  <si>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</si>
  <si>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</si>
  <si>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</si>
  <si>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</si>
  <si>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</si>
  <si>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</si>
  <si>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</si>
  <si>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</si>
  <si>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</si>
  <si>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</si>
  <si>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</si>
  <si>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</si>
  <si>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</si>
  <si>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</si>
  <si>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</si>
  <si>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</si>
  <si>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</si>
  <si>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</si>
  <si>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</si>
  <si>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</si>
  <si>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</si>
  <si>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</si>
  <si>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</si>
  <si>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</si>
  <si>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</si>
  <si>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</si>
  <si>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</si>
  <si>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</si>
  <si>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</si>
  <si>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</si>
  <si>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</si>
  <si>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</si>
  <si>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</si>
  <si>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</si>
  <si>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</si>
  <si>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</si>
  <si>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</si>
  <si>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</si>
  <si>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</si>
  <si>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</si>
  <si>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</si>
  <si>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</si>
  <si>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</si>
  <si>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</si>
  <si>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</si>
  <si>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</si>
  <si>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</si>
  <si>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</si>
  <si>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</si>
  <si>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</si>
  <si>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</si>
  <si>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</si>
  <si>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</si>
  <si>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</si>
  <si>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</si>
  <si>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</si>
  <si>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</si>
  <si>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</si>
  <si>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</si>
  <si>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</si>
  <si>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</si>
  <si>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</si>
  <si>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</si>
  <si>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</si>
  <si>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</si>
  <si>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</si>
  <si>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</si>
  <si>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</si>
  <si>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</si>
  <si>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</si>
  <si>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</si>
  <si>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</si>
  <si>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</si>
  <si>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</si>
  <si>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</si>
  <si>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</si>
  <si>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</si>
  <si>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</si>
  <si>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</si>
  <si>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</si>
  <si>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</si>
  <si>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</si>
  <si>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</si>
  <si>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</si>
  <si>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</si>
  <si>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</si>
  <si>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</si>
  <si>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</si>
  <si>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</si>
  <si>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</si>
  <si>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</si>
  <si>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</si>
  <si>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</si>
  <si>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</si>
  <si>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</si>
  <si>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</si>
  <si>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</si>
  <si>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</si>
  <si>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</si>
  <si>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</si>
  <si>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</si>
  <si>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</si>
  <si>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</si>
  <si>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</si>
  <si>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</si>
  <si>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</si>
  <si>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</si>
  <si>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</si>
  <si>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</si>
  <si>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</si>
  <si>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</si>
  <si>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</si>
  <si>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</si>
  <si>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</si>
  <si>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</si>
  <si>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</si>
  <si>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</si>
  <si>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</si>
  <si>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</si>
  <si>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</si>
  <si>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</si>
  <si>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</si>
  <si>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</si>
  <si>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</si>
  <si>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</si>
  <si>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</si>
  <si>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</si>
  <si>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</si>
  <si>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</si>
  <si>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</si>
  <si>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</si>
  <si>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</si>
  <si>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</si>
  <si>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</si>
  <si>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</si>
  <si>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</si>
  <si>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</si>
  <si>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</si>
  <si>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</si>
  <si>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</si>
  <si>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</si>
  <si>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</si>
  <si>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</si>
  <si>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</si>
  <si>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</si>
  <si>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</si>
  <si>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</si>
  <si>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</si>
  <si>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</si>
  <si>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</si>
  <si>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</si>
  <si>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</si>
  <si>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</si>
  <si>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</si>
  <si>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</si>
  <si>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</si>
  <si>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</si>
  <si>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</si>
  <si>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</si>
  <si>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</si>
  <si>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</si>
  <si>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</si>
  <si>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</si>
  <si>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</si>
  <si>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</si>
  <si>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</si>
  <si>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</si>
  <si>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</si>
  <si>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</si>
  <si>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</si>
  <si>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</si>
  <si>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</si>
  <si>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</si>
  <si>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</si>
  <si>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</si>
  <si>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</si>
  <si>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</si>
  <si>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</si>
  <si>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</si>
  <si>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</si>
  <si>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</si>
  <si>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</si>
  <si>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</si>
  <si>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</si>
  <si>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</si>
  <si>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</si>
  <si>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</si>
  <si>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</si>
  <si>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</si>
  <si>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</si>
  <si>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</si>
  <si>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</si>
  <si>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</si>
  <si>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</si>
  <si>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</si>
  <si>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</si>
  <si>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</si>
  <si>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</si>
  <si>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</si>
  <si>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</si>
  <si>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</si>
  <si>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</si>
  <si>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</si>
  <si>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</si>
  <si>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</si>
  <si>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</si>
  <si>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</si>
  <si>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</si>
  <si>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</si>
  <si>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</si>
  <si>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</si>
  <si>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</si>
  <si>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</si>
  <si>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</si>
  <si>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</si>
  <si>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</si>
  <si>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</si>
  <si>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</si>
  <si>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</si>
  <si>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</si>
  <si>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</si>
  <si>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</si>
  <si>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</si>
  <si>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</si>
  <si>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</si>
  <si>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</si>
  <si>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</si>
  <si>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</si>
  <si>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</si>
  <si>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</si>
  <si>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</si>
  <si>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</si>
  <si>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</si>
  <si>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</si>
  <si>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</si>
  <si>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</si>
  <si>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</si>
  <si>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</si>
  <si>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</si>
  <si>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</si>
  <si>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</si>
  <si>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</si>
  <si>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</si>
  <si>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</si>
  <si>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</si>
  <si>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</si>
  <si>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</si>
  <si>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</si>
  <si>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</si>
  <si>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</si>
  <si>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</si>
  <si>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</si>
  <si>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</si>
  <si>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</si>
  <si>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</si>
  <si>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</si>
  <si>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</si>
  <si>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</si>
  <si>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</si>
  <si>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</si>
  <si>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</si>
  <si>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</si>
  <si>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</si>
  <si>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</si>
  <si>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</si>
  <si>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</si>
  <si>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</si>
  <si>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</si>
  <si>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</si>
  <si>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</si>
  <si>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</si>
  <si>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</si>
  <si>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</si>
  <si>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</si>
  <si>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</si>
  <si>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</si>
  <si>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</si>
  <si>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</si>
  <si>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</si>
  <si>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</si>
  <si>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</si>
  <si>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</si>
  <si>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</si>
  <si>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</si>
  <si>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</si>
  <si>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</si>
  <si>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</si>
  <si>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</si>
  <si>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</si>
  <si>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</si>
  <si>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</si>
  <si>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</si>
  <si>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</si>
  <si>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</si>
  <si>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</si>
  <si>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</si>
  <si>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</si>
  <si>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</si>
  <si>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</si>
  <si>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</si>
  <si>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</si>
  <si>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</si>
  <si>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</si>
  <si>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</si>
  <si>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</si>
  <si>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</si>
  <si>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</si>
  <si>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</si>
  <si>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</si>
  <si>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</si>
  <si>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</si>
  <si>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</si>
  <si>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</si>
  <si>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</si>
  <si>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</si>
  <si>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</si>
  <si>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</si>
  <si>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</si>
  <si>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</si>
  <si>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</si>
  <si>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</si>
  <si>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</si>
  <si>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</si>
  <si>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</si>
  <si>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</si>
  <si>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</si>
  <si>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</si>
  <si>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</si>
  <si>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</si>
  <si>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</si>
  <si>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</si>
  <si>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</si>
  <si>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</si>
  <si>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</si>
  <si>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</si>
  <si>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</si>
  <si>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</si>
  <si>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</si>
  <si>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</si>
  <si>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</si>
  <si>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</si>
  <si>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</si>
  <si>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</si>
  <si>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</si>
  <si>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</si>
  <si>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</si>
  <si>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</si>
  <si>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</si>
  <si>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</si>
  <si>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</si>
  <si>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</si>
  <si>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</si>
  <si>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</si>
  <si>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</si>
  <si>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</si>
  <si>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</si>
  <si>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</si>
  <si>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</si>
  <si>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</si>
  <si>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</si>
  <si>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</si>
  <si>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</si>
  <si>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</si>
  <si>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</si>
  <si>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</si>
  <si>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</si>
  <si>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</si>
  <si>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</si>
  <si>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</si>
  <si>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</si>
  <si>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</si>
  <si>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</si>
  <si>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</si>
  <si>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</si>
  <si>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</si>
  <si>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</si>
  <si>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</si>
  <si>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</si>
  <si>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</si>
  <si>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</si>
  <si>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</si>
  <si>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</si>
  <si>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</si>
  <si>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</si>
  <si>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</si>
  <si>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</si>
  <si>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</si>
  <si>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</si>
  <si>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</si>
  <si>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</si>
  <si>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</si>
  <si>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</si>
  <si>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</si>
  <si>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</si>
  <si>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</si>
  <si>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</si>
  <si>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</si>
  <si>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</si>
  <si>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</si>
  <si>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</si>
  <si>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</si>
  <si>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</si>
  <si>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</si>
  <si>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</si>
  <si>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</si>
  <si>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</si>
  <si>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</si>
  <si>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</si>
  <si>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</si>
  <si>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</si>
  <si>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</si>
  <si>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</si>
  <si>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</si>
  <si>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</si>
  <si>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</si>
  <si>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</si>
  <si>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</si>
  <si>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</si>
  <si>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</si>
  <si>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</si>
  <si>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</si>
  <si>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</si>
  <si>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</si>
  <si>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</si>
  <si>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</si>
  <si>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</si>
  <si>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</si>
  <si>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</si>
  <si>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</si>
  <si>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</si>
  <si>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</si>
  <si>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</si>
  <si>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</si>
  <si>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</si>
  <si>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</si>
  <si>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</si>
  <si>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</si>
  <si>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</si>
  <si>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</si>
  <si>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</si>
  <si>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</si>
  <si>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</si>
  <si>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</si>
  <si>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</si>
  <si>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</si>
  <si>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</si>
  <si>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</si>
  <si>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</si>
  <si>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</si>
  <si>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</si>
  <si>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</si>
  <si>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</si>
  <si>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</si>
  <si>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</si>
  <si>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</si>
  <si>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</si>
  <si>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</si>
  <si>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</si>
  <si>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</si>
  <si>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</si>
  <si>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</si>
  <si>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</si>
  <si>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</si>
  <si>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</si>
  <si>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</si>
  <si>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</si>
  <si>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</si>
  <si>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</si>
  <si>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</si>
  <si>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</si>
  <si>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</si>
  <si>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</si>
  <si>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</si>
  <si>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</si>
  <si>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</si>
  <si>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</si>
  <si>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</si>
  <si>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</si>
  <si>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</si>
  <si>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</si>
  <si>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</si>
  <si>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</si>
  <si>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</si>
  <si>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</si>
  <si>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</si>
  <si>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</si>
  <si>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</si>
  <si>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</si>
  <si>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</si>
  <si>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</si>
  <si>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</si>
  <si>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</si>
  <si>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</si>
  <si>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</si>
  <si>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</si>
  <si>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</si>
  <si>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</si>
  <si>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</si>
  <si>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</si>
  <si>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</si>
  <si>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</si>
  <si>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</si>
  <si>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</si>
  <si>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</si>
  <si>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</si>
  <si>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</si>
  <si>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</si>
  <si>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</si>
  <si>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</si>
  <si>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</si>
  <si>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</si>
  <si>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</si>
  <si>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</si>
  <si>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</si>
  <si>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</si>
  <si>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</si>
  <si>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</si>
  <si>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</si>
  <si>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</si>
  <si>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</si>
  <si>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</si>
  <si>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</si>
  <si>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</si>
  <si>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</si>
  <si>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</si>
  <si>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</si>
  <si>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</si>
  <si>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</si>
  <si>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</si>
  <si>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</si>
  <si>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</si>
  <si>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</si>
  <si>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</si>
  <si>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</si>
  <si>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</si>
  <si>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</si>
  <si>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</si>
  <si>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</si>
  <si>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</si>
  <si>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</si>
  <si>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</si>
  <si>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</si>
  <si>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</si>
  <si>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</si>
  <si>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</si>
  <si>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</si>
  <si>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</si>
  <si>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</si>
  <si>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</si>
  <si>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</si>
  <si>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</si>
  <si>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</si>
  <si>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</si>
  <si>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</si>
  <si>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</si>
  <si>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</si>
  <si>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</si>
  <si>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</si>
  <si>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</si>
  <si>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</si>
  <si>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</si>
  <si>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</si>
  <si>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</si>
  <si>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</si>
  <si>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</si>
  <si>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</si>
  <si>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</si>
  <si>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</si>
  <si>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</si>
  <si>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</si>
  <si>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</si>
  <si>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</si>
  <si>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</si>
  <si>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</si>
  <si>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</si>
  <si>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</si>
  <si>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</si>
  <si>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</si>
  <si>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</si>
  <si>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</si>
  <si>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</si>
  <si>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</si>
  <si>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</si>
  <si>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</si>
  <si>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</si>
  <si>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</si>
  <si>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</si>
  <si>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</si>
  <si>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</si>
  <si>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</si>
  <si>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</si>
  <si>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</si>
  <si>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</si>
  <si>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</si>
  <si>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</si>
  <si>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</si>
  <si>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</si>
  <si>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</si>
  <si>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</si>
  <si>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</si>
  <si>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</si>
  <si>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</si>
  <si>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</si>
  <si>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</si>
  <si>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</si>
  <si>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</si>
  <si>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</si>
  <si>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</si>
  <si>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</si>
  <si>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</si>
  <si>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</si>
  <si>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</si>
  <si>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</si>
  <si>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</si>
  <si>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</si>
  <si>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</si>
  <si>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</si>
  <si>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</si>
  <si>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</si>
  <si>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</si>
  <si>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</si>
  <si>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</si>
  <si>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</si>
  <si>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</si>
  <si>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</si>
  <si>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</si>
  <si>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</si>
  <si>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</si>
  <si>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</si>
  <si>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</si>
  <si>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</si>
  <si>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</si>
  <si>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</si>
  <si>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</si>
  <si>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</si>
  <si>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</si>
  <si>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</si>
  <si>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</si>
  <si>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</si>
  <si>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</si>
  <si>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</si>
  <si>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</si>
  <si>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</si>
  <si>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</si>
  <si>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</si>
  <si>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</si>
  <si>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</si>
  <si>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</si>
  <si>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</si>
  <si>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</si>
  <si>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</si>
  <si>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</si>
  <si>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</si>
  <si>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</si>
  <si>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</si>
  <si>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</si>
  <si>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</si>
  <si>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</si>
  <si>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</si>
  <si>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</si>
  <si>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</si>
  <si>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</si>
  <si>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</si>
  <si>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</si>
  <si>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</si>
  <si>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</si>
  <si>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</si>
  <si>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</si>
  <si>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</si>
  <si>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</si>
  <si>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</si>
  <si>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</si>
  <si>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</si>
  <si>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</si>
  <si>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</si>
  <si>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</si>
  <si>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</si>
  <si>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</si>
  <si>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</si>
  <si>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</si>
  <si>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</si>
  <si>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</si>
  <si>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</si>
  <si>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</si>
  <si>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</si>
  <si>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</si>
  <si>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</si>
  <si>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</si>
  <si>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</si>
  <si>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</si>
  <si>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</si>
  <si>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</si>
  <si>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</si>
  <si>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</si>
  <si>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</si>
  <si>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</si>
  <si>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</si>
  <si>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</si>
  <si>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</si>
  <si>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</si>
  <si>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</si>
  <si>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</si>
  <si>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</si>
  <si>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</si>
  <si>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</si>
  <si>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</si>
  <si>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</si>
  <si>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</si>
  <si>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</si>
  <si>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</si>
  <si>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</si>
  <si>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</si>
  <si>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</si>
  <si>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</si>
  <si>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</si>
  <si>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</si>
  <si>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</si>
  <si>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</si>
  <si>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</si>
  <si>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</si>
  <si>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</si>
  <si>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</si>
  <si>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</si>
  <si>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</si>
  <si>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</si>
  <si>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</si>
  <si>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</si>
  <si>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</si>
  <si>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</si>
  <si>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</si>
  <si>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</si>
  <si>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</si>
  <si>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</si>
  <si>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</si>
  <si>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</si>
  <si>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</si>
  <si>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</si>
  <si>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</si>
  <si>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</si>
  <si>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</si>
  <si>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</si>
  <si>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</si>
  <si>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</si>
  <si>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</si>
  <si>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</si>
  <si>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</si>
  <si>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</si>
  <si>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</si>
  <si>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</si>
  <si>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</si>
  <si>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</si>
  <si>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</si>
  <si>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</si>
  <si>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</si>
  <si>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</si>
  <si>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</si>
  <si>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</si>
  <si>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</si>
  <si>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</si>
  <si>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</si>
  <si>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</si>
  <si>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</si>
  <si>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</si>
  <si>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</si>
  <si>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</si>
  <si>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</si>
  <si>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</si>
  <si>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</si>
  <si>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</si>
  <si>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</si>
  <si>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</si>
  <si>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</si>
  <si>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</si>
  <si>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</si>
  <si>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</si>
  <si>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</si>
  <si>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</si>
  <si>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</si>
  <si>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</si>
  <si>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</si>
  <si>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</si>
  <si>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</si>
  <si>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</si>
  <si>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</si>
  <si>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</si>
  <si>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</si>
  <si>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</si>
  <si>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</si>
  <si>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</si>
  <si>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</si>
  <si>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</si>
  <si>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</si>
  <si>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</si>
  <si>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</si>
  <si>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</si>
  <si>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</si>
  <si>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</si>
  <si>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</si>
  <si>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</si>
  <si>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</si>
  <si>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</si>
  <si>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</si>
  <si>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</si>
  <si>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</si>
  <si>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</si>
  <si>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</si>
  <si>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</si>
  <si>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</si>
  <si>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</si>
  <si>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</si>
  <si>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</si>
  <si>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</si>
  <si>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</si>
  <si>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</si>
  <si>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</si>
  <si>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</si>
  <si>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</si>
  <si>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</si>
  <si>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</si>
  <si>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</si>
  <si>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</si>
  <si>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</si>
  <si>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</si>
  <si>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</si>
  <si>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</si>
  <si>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</si>
  <si>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</si>
  <si>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</si>
  <si>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</si>
  <si>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</si>
  <si>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</si>
  <si>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</si>
  <si>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</si>
  <si>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</si>
  <si>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</si>
  <si>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</si>
  <si>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</si>
  <si>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</si>
  <si>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</si>
  <si>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</si>
  <si>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</si>
  <si>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</si>
  <si>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</si>
  <si>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</si>
  <si>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</si>
  <si>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</si>
  <si>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</si>
  <si>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</si>
  <si>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</si>
  <si>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</si>
  <si>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</si>
  <si>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</si>
  <si>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</si>
  <si>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</si>
  <si>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</si>
  <si>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</si>
  <si>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</si>
  <si>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</si>
  <si>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</si>
  <si>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</si>
  <si>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</si>
  <si>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</si>
  <si>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</si>
  <si>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</si>
  <si>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</si>
  <si>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</si>
  <si>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</si>
  <si>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</si>
  <si>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</si>
  <si>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</si>
  <si>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</si>
  <si>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</si>
  <si>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</si>
  <si>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</si>
  <si>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</si>
  <si>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</si>
  <si>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</si>
  <si>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</si>
  <si>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</si>
  <si>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</si>
  <si>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</si>
  <si>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</si>
  <si>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</si>
  <si>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</si>
  <si>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</si>
  <si>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</si>
  <si>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</si>
  <si>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</si>
  <si>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</si>
  <si>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</si>
  <si>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</si>
  <si>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</si>
  <si>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</si>
  <si>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</si>
  <si>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</si>
  <si>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</si>
  <si>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</si>
  <si>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</si>
  <si>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</si>
  <si>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</si>
  <si>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</si>
  <si>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</si>
  <si>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</si>
  <si>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</si>
  <si>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</si>
  <si>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</si>
  <si>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</si>
  <si>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</si>
  <si>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</si>
  <si>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</si>
  <si>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</si>
  <si>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</si>
  <si>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</si>
  <si>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</si>
  <si>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</si>
  <si>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</si>
  <si>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</si>
  <si>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</si>
  <si>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</si>
  <si>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</si>
  <si>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</si>
  <si>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</si>
  <si>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</si>
  <si>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</si>
  <si>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</si>
  <si>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</si>
  <si>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</si>
  <si>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</si>
  <si>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</si>
  <si>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</si>
  <si>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</si>
  <si>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</si>
  <si>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</si>
  <si>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</si>
  <si>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</si>
  <si>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</si>
  <si>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</si>
  <si>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</si>
  <si>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</si>
  <si>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</si>
  <si>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</si>
  <si>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</si>
  <si>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</si>
  <si>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</si>
  <si>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</si>
  <si>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</si>
  <si>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</si>
  <si>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</si>
  <si>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</si>
  <si>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</si>
  <si>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</si>
  <si>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</si>
  <si>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</si>
  <si>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</si>
  <si>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</si>
  <si>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</si>
  <si>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</si>
  <si>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</si>
  <si>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</si>
  <si>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</si>
  <si>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</si>
  <si>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</si>
  <si>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</si>
  <si>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</si>
  <si>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</si>
  <si>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</si>
  <si>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</si>
  <si>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</si>
  <si>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</si>
  <si>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</si>
  <si>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</si>
  <si>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</si>
  <si>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</si>
  <si>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</si>
  <si>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</si>
  <si>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</si>
  <si>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</si>
  <si>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</si>
  <si>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</si>
  <si>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</si>
  <si>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</si>
  <si>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</si>
  <si>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</si>
  <si>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</si>
  <si>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</si>
  <si>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</si>
  <si>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</si>
  <si>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</si>
  <si>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</si>
  <si>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</si>
  <si>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</si>
  <si>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</si>
  <si>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</si>
  <si>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</si>
  <si>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</si>
  <si>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</si>
  <si>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</si>
  <si>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</si>
  <si>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</si>
  <si>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</si>
  <si>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</si>
  <si>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</si>
  <si>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</si>
  <si>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</si>
  <si>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</si>
  <si>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</si>
  <si>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</si>
  <si>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</si>
  <si>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</si>
  <si>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</si>
  <si>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</si>
  <si>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</si>
  <si>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</si>
  <si>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</si>
  <si>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</si>
  <si>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</si>
  <si>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</si>
  <si>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</si>
  <si>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</si>
  <si>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</si>
  <si>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</si>
  <si>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</si>
  <si>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</si>
  <si>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</si>
  <si>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</si>
  <si>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</si>
  <si>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</si>
  <si>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</si>
  <si>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</si>
  <si>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</si>
  <si>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</si>
  <si>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</si>
  <si>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</si>
  <si>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</si>
  <si>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</si>
  <si>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</si>
  <si>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</si>
  <si>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</si>
  <si>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</si>
  <si>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</si>
  <si>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</si>
  <si>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</si>
  <si>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</si>
  <si>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</si>
  <si>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</si>
  <si>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</si>
  <si>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</si>
  <si>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</si>
  <si>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</si>
  <si>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</si>
  <si>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</si>
  <si>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</si>
  <si>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</si>
  <si>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</si>
  <si>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</si>
  <si>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</si>
  <si>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</si>
  <si>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</si>
  <si>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</si>
  <si>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</si>
  <si>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</si>
  <si>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</si>
  <si>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</si>
  <si>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</si>
  <si>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</si>
  <si>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</si>
  <si>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</si>
  <si>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</si>
  <si>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</si>
  <si>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</si>
  <si>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</si>
  <si>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</si>
  <si>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</si>
  <si>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</si>
  <si>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</si>
  <si>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</si>
  <si>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</si>
  <si>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</si>
  <si>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</si>
  <si>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</si>
  <si>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</si>
  <si>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</si>
  <si>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</si>
  <si>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</si>
  <si>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</si>
  <si>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</si>
  <si>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</si>
  <si>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</si>
  <si>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</si>
  <si>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</si>
  <si>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</si>
  <si>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</si>
  <si>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</si>
  <si>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</si>
  <si>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</si>
  <si>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</si>
  <si>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</si>
  <si>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</si>
  <si>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</si>
  <si>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</si>
  <si>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</si>
  <si>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</si>
  <si>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</si>
  <si>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</si>
  <si>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</si>
  <si>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</si>
  <si>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</si>
  <si>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</si>
  <si>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</si>
  <si>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</si>
  <si>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</si>
  <si>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</si>
  <si>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</si>
  <si>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</si>
  <si>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</si>
  <si>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</si>
  <si>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</si>
  <si>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</si>
  <si>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</si>
  <si>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</si>
  <si>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</si>
  <si>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</si>
  <si>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</si>
  <si>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</si>
  <si>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</si>
  <si>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</si>
  <si>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</si>
  <si>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</si>
  <si>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</si>
  <si>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</si>
  <si>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</si>
  <si>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</si>
  <si>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</si>
  <si>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</si>
  <si>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</si>
  <si>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</si>
  <si>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</si>
  <si>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</si>
  <si>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</si>
  <si>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</si>
  <si>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</si>
  <si>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</si>
  <si>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</si>
  <si>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</si>
  <si>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</si>
  <si>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</si>
  <si>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</si>
  <si>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</si>
  <si>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</si>
  <si>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</si>
  <si>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</si>
  <si>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</si>
  <si>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</si>
  <si>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</si>
  <si>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</si>
  <si>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</si>
  <si>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</si>
  <si>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</si>
  <si>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</si>
  <si>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</si>
  <si>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</si>
  <si>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</si>
  <si>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</si>
  <si>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</si>
  <si>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</si>
  <si>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</si>
  <si>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</si>
  <si>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</si>
  <si>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</si>
  <si>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</si>
  <si>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</si>
  <si>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</si>
  <si>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</si>
  <si>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</si>
  <si>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</si>
  <si>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</si>
  <si>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</si>
  <si>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</si>
  <si>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</si>
  <si>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</si>
  <si>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</si>
  <si>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</si>
  <si>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</si>
  <si>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</si>
  <si>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</si>
  <si>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</si>
  <si>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</si>
  <si>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</si>
  <si>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</si>
  <si>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</si>
  <si>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</si>
  <si>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</si>
  <si>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</si>
  <si>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</si>
  <si>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</si>
  <si>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</si>
  <si>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</si>
  <si>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</si>
  <si>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</si>
  <si>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</si>
  <si>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</si>
  <si>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</si>
  <si>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</si>
  <si>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</si>
  <si>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</si>
  <si>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</si>
  <si>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</si>
  <si>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</si>
  <si>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</si>
  <si>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</si>
  <si>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</si>
  <si>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</si>
  <si>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</si>
  <si>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</si>
  <si>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</si>
  <si>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</si>
  <si>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</si>
  <si>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</si>
  <si>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</si>
  <si>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</si>
  <si>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</si>
  <si>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</si>
  <si>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</si>
  <si>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</si>
  <si>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</si>
  <si>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</si>
  <si>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</si>
  <si>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</si>
  <si>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</si>
  <si>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</si>
  <si>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</si>
  <si>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</si>
  <si>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</si>
  <si>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</si>
  <si>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</si>
  <si>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</si>
  <si>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</si>
  <si>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</si>
  <si>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</si>
  <si>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</si>
  <si>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</si>
  <si>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</si>
  <si>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</si>
  <si>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</si>
  <si>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</si>
  <si>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</si>
  <si>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</si>
  <si>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</si>
  <si>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</si>
  <si>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</si>
  <si>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</si>
  <si>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</si>
  <si>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</si>
  <si>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</si>
  <si>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</si>
  <si>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</si>
  <si>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</si>
  <si>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</si>
  <si>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</si>
  <si>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</si>
  <si>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</si>
  <si>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</si>
  <si>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</si>
  <si>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</si>
  <si>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</si>
  <si>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</si>
  <si>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</si>
  <si>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</si>
  <si>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</si>
  <si>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</si>
  <si>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</si>
  <si>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</si>
  <si>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</si>
  <si>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</si>
  <si>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</si>
  <si>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</si>
  <si>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</si>
  <si>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</si>
  <si>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</si>
  <si>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</si>
  <si>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</si>
  <si>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</si>
  <si>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</si>
  <si>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</si>
  <si>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</si>
  <si>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</si>
  <si>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</si>
  <si>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</si>
  <si>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</si>
  <si>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</si>
  <si>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</si>
  <si>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</si>
  <si>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</si>
  <si>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</si>
  <si>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</si>
  <si>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</si>
  <si>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</si>
  <si>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</si>
  <si>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</si>
  <si>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</si>
  <si>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</si>
  <si>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</si>
  <si>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</si>
  <si>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</si>
  <si>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</si>
  <si>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</si>
  <si>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</si>
  <si>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</si>
  <si>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</si>
  <si>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</si>
  <si>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</si>
  <si>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</si>
  <si>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</si>
  <si>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</si>
  <si>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</si>
  <si>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</si>
  <si>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</si>
  <si>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</si>
  <si>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</si>
  <si>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</si>
  <si>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</si>
  <si>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</si>
  <si>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</si>
  <si>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</si>
  <si>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</si>
  <si>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</si>
  <si>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</si>
  <si>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</si>
  <si>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</si>
  <si>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</si>
  <si>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</si>
  <si>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</si>
  <si>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</si>
  <si>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</si>
  <si>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</si>
  <si>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</si>
  <si>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</si>
  <si>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</si>
  <si>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</si>
  <si>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</si>
  <si>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</si>
  <si>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</si>
  <si>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</si>
  <si>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</si>
  <si>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</si>
  <si>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</si>
  <si>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</si>
  <si>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</si>
  <si>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</si>
  <si>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</si>
  <si>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</si>
  <si>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</si>
  <si>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</si>
  <si>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</si>
  <si>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</si>
  <si>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</si>
  <si>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</si>
  <si>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</si>
  <si>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</si>
  <si>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</si>
  <si>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</si>
  <si>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</si>
  <si>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</si>
  <si>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</si>
  <si>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</si>
  <si>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</si>
  <si>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</si>
  <si>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</si>
  <si>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</si>
  <si>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</si>
  <si>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</si>
  <si>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</si>
  <si>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</si>
  <si>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</si>
  <si>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</si>
  <si>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</si>
  <si>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</si>
  <si>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</si>
  <si>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</si>
  <si>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</si>
  <si>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</si>
  <si>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</si>
  <si>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</si>
  <si>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</si>
  <si>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</si>
  <si>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</si>
  <si>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</si>
  <si>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</si>
  <si>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</si>
  <si>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</si>
  <si>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</si>
  <si>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</si>
  <si>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</si>
  <si>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</si>
  <si>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</si>
  <si>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</si>
  <si>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</si>
  <si>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</si>
  <si>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</si>
  <si>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</si>
  <si>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</si>
  <si>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</si>
  <si>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</si>
  <si>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</si>
  <si>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</si>
  <si>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</si>
  <si>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</si>
  <si>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</si>
  <si>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</si>
  <si>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</si>
  <si>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</si>
  <si>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</si>
  <si>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</si>
  <si>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</si>
  <si>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</si>
  <si>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</si>
  <si>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</si>
  <si>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</si>
  <si>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</si>
  <si>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</si>
  <si>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</si>
  <si>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</si>
  <si>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</si>
  <si>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</si>
  <si>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</si>
  <si>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</si>
  <si>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</si>
  <si>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</si>
  <si>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</si>
  <si>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</si>
  <si>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</si>
  <si>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</si>
  <si>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</si>
  <si>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</si>
  <si>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</si>
  <si>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</si>
  <si>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</si>
  <si>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</si>
  <si>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</si>
  <si>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</si>
  <si>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</si>
  <si>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</si>
  <si>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</si>
  <si>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</si>
  <si>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</si>
  <si>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</si>
  <si>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</si>
  <si>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</si>
  <si>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</si>
  <si>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</si>
  <si>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</si>
  <si>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</si>
  <si>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</si>
  <si>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</si>
  <si>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</si>
  <si>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</si>
  <si>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</si>
  <si>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</si>
  <si>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</si>
  <si>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</si>
  <si>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</si>
  <si>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</si>
  <si>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</si>
  <si>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</si>
  <si>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</si>
  <si>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</si>
  <si>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</si>
  <si>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</si>
  <si>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</si>
  <si>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</si>
  <si>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</si>
  <si>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</si>
  <si>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</si>
  <si>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</si>
  <si>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</si>
  <si>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</si>
  <si>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</si>
  <si>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</si>
  <si>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</si>
  <si>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</si>
  <si>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</si>
  <si>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</si>
  <si>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</si>
  <si>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</si>
  <si>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</si>
  <si>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</si>
  <si>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</si>
  <si>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</si>
  <si>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</si>
  <si>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</si>
  <si>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</si>
  <si>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</si>
  <si>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</si>
  <si>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</si>
  <si>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</si>
  <si>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</si>
  <si>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</si>
  <si>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</si>
  <si>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</si>
  <si>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</si>
  <si>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</si>
  <si>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</si>
  <si>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</si>
  <si>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</si>
  <si>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</si>
  <si>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</si>
  <si>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</si>
  <si>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</si>
  <si>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</si>
  <si>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</si>
  <si>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</si>
  <si>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</si>
  <si>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</si>
  <si>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</si>
  <si>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</si>
  <si>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</si>
  <si>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</si>
  <si>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</si>
  <si>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</si>
  <si>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</si>
  <si>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</si>
  <si>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</si>
  <si>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</si>
  <si>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</si>
  <si>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</si>
  <si>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</si>
  <si>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</si>
  <si>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</si>
  <si>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</si>
  <si>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</si>
  <si>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</si>
  <si>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</si>
  <si>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</si>
  <si>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</si>
  <si>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</si>
  <si>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</si>
  <si>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</si>
  <si>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</si>
  <si>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</si>
  <si>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</si>
  <si>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</si>
  <si>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</si>
  <si>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</si>
  <si>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</si>
  <si>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</si>
  <si>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</si>
  <si>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</si>
  <si>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</si>
  <si>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</si>
  <si>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</si>
  <si>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</si>
  <si>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</si>
  <si>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</si>
  <si>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</si>
  <si>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</si>
  <si>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</si>
  <si>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</si>
  <si>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</si>
  <si>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</si>
  <si>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</si>
  <si>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</si>
  <si>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</si>
  <si>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</si>
  <si>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</si>
  <si>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</si>
  <si>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</si>
  <si>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</si>
  <si>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</si>
  <si>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</si>
  <si>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</si>
  <si>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</si>
  <si>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</si>
  <si>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</si>
  <si>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</si>
  <si>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</si>
  <si>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</si>
  <si>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</si>
  <si>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</si>
  <si>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</si>
  <si>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</si>
  <si>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</si>
  <si>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</si>
  <si>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</si>
  <si>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</si>
  <si>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</si>
  <si>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</si>
  <si>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</si>
  <si>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</si>
  <si>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</si>
  <si>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</si>
  <si>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</si>
  <si>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</si>
  <si>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</si>
  <si>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</si>
  <si>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</si>
  <si>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</si>
  <si>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</si>
  <si>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</si>
  <si>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</si>
  <si>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</si>
  <si>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</si>
  <si>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</si>
  <si>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</si>
  <si>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</si>
  <si>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</si>
  <si>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</si>
  <si>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</si>
  <si>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</si>
  <si>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</si>
  <si>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</si>
  <si>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</si>
  <si>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</si>
  <si>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</si>
  <si>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</si>
  <si>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</si>
  <si>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</si>
  <si>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</si>
  <si>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</si>
  <si>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</si>
  <si>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</si>
  <si>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</si>
  <si>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</si>
  <si>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</si>
  <si>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</si>
  <si>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</si>
  <si>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</si>
  <si>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</si>
  <si>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</si>
  <si>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</si>
  <si>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</si>
  <si>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</si>
  <si>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</si>
  <si>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</si>
  <si>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</si>
  <si>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</si>
  <si>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</si>
  <si>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</si>
  <si>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</si>
  <si>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</si>
  <si>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</si>
  <si>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</si>
  <si>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</si>
  <si>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</si>
  <si>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</si>
  <si>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</si>
  <si>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</si>
  <si>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</si>
  <si>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</si>
  <si>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</si>
  <si>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</si>
  <si>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</si>
  <si>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</si>
  <si>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</si>
  <si>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</si>
  <si>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</si>
  <si>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</si>
  <si>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</si>
  <si>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</si>
  <si>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</si>
  <si>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</si>
  <si>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</si>
  <si>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</si>
  <si>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</si>
  <si>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</si>
  <si>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</si>
  <si>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</si>
  <si>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</si>
  <si>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</si>
  <si>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</si>
  <si>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</si>
  <si>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</si>
  <si>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</si>
  <si>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</si>
  <si>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</si>
  <si>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</si>
  <si>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</si>
  <si>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</si>
  <si>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</si>
  <si>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</si>
  <si>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</si>
  <si>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</si>
  <si>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</si>
  <si>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</si>
  <si>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</si>
  <si>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</si>
  <si>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</si>
  <si>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</si>
  <si>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</si>
  <si>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</si>
  <si>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</si>
  <si>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</si>
  <si>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</si>
  <si>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</si>
  <si>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</si>
  <si>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</si>
  <si>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</si>
  <si>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</si>
  <si>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</si>
  <si>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</si>
  <si>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</si>
  <si>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</si>
  <si>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</si>
  <si>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</si>
  <si>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</si>
  <si>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</si>
  <si>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</si>
  <si>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</si>
  <si>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</si>
  <si>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</si>
  <si>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</si>
  <si>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</si>
  <si>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</si>
  <si>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</si>
  <si>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</si>
  <si>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</si>
  <si>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</si>
  <si>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</si>
  <si>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</si>
  <si>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</si>
  <si>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</si>
  <si>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</si>
  <si>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</si>
  <si>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</si>
  <si>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</si>
  <si>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</si>
  <si>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</si>
  <si>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</si>
  <si>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</si>
  <si>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</si>
  <si>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</si>
  <si>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</si>
  <si>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</si>
  <si>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</si>
  <si>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</si>
  <si>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</si>
  <si>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</si>
  <si>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</si>
  <si>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</si>
  <si>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</si>
  <si>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</si>
  <si>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</si>
  <si>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</si>
  <si>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</si>
  <si>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</si>
  <si>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</si>
  <si>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</si>
  <si>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</si>
  <si>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</si>
  <si>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</si>
  <si>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</si>
  <si>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</si>
  <si>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</si>
  <si>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</si>
  <si>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</si>
  <si>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</si>
  <si>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</si>
  <si>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</si>
  <si>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</si>
  <si>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</si>
  <si>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</si>
  <si>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</si>
  <si>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</si>
  <si>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</si>
  <si>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</si>
  <si>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</si>
  <si>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</si>
  <si>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</si>
  <si>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</si>
  <si>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</si>
  <si>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</si>
  <si>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</si>
  <si>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</si>
  <si>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</si>
  <si>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</si>
  <si>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</si>
  <si>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</si>
  <si>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</si>
  <si>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</si>
  <si>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</si>
  <si>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</si>
  <si>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</si>
  <si>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</si>
  <si>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</si>
  <si>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</si>
  <si>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</si>
  <si>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</si>
  <si>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</si>
  <si>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</si>
  <si>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</si>
  <si>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</si>
  <si>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</si>
  <si>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</si>
  <si>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</si>
  <si>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</si>
  <si>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</si>
  <si>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</si>
  <si>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</si>
  <si>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</si>
  <si>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</si>
  <si>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</si>
  <si>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</si>
  <si>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</si>
  <si>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</si>
  <si>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</si>
  <si>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</si>
  <si>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</si>
  <si>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</si>
  <si>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</si>
  <si>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</si>
  <si>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</si>
  <si>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</si>
  <si>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</si>
  <si>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</si>
  <si>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</si>
  <si>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</si>
  <si>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</si>
  <si>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</si>
  <si>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</si>
  <si>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</si>
  <si>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</si>
  <si>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</si>
  <si>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</si>
  <si>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</si>
  <si>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</si>
  <si>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</si>
  <si>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</si>
  <si>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</si>
  <si>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</si>
  <si>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</si>
  <si>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</si>
  <si>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</si>
  <si>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</si>
  <si>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</si>
  <si>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</si>
  <si>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</si>
  <si>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</si>
  <si>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</si>
  <si>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</si>
  <si>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</si>
  <si>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</si>
  <si>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</si>
  <si>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</si>
  <si>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</si>
  <si>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</si>
  <si>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</si>
  <si>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</si>
  <si>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</si>
  <si>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</si>
  <si>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</si>
  <si>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</si>
  <si>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</si>
  <si>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</si>
  <si>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</si>
  <si>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</si>
  <si>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</si>
  <si>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</si>
  <si>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</si>
  <si>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</si>
  <si>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</si>
  <si>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</si>
  <si>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</si>
  <si>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</si>
  <si>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</si>
  <si>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</si>
  <si>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</si>
  <si>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</si>
  <si>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</si>
  <si>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</si>
  <si>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</si>
  <si>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</si>
  <si>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</si>
  <si>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</si>
  <si>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</si>
  <si>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</si>
  <si>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</si>
  <si>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</si>
  <si>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</si>
  <si>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</si>
  <si>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</si>
  <si>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</si>
  <si>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</si>
  <si>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</si>
  <si>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</si>
  <si>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</si>
  <si>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</si>
  <si>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</si>
  <si>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</si>
  <si>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</si>
  <si>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</si>
  <si>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</si>
  <si>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</si>
  <si>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</si>
  <si>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</si>
  <si>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</si>
  <si>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</si>
  <si>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</si>
  <si>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</si>
  <si>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</si>
  <si>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</si>
  <si>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</si>
  <si>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</si>
  <si>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</si>
  <si>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</si>
  <si>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</si>
  <si>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</si>
  <si>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</si>
  <si>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</si>
  <si>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</si>
  <si>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</si>
  <si>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</si>
  <si>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</si>
  <si>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</si>
  <si>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</si>
  <si>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</si>
  <si>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</si>
  <si>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</si>
  <si>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</si>
  <si>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</si>
  <si>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</si>
  <si>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</si>
  <si>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</si>
  <si>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</si>
  <si>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</si>
  <si>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</si>
  <si>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</si>
  <si>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</si>
  <si>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</si>
  <si>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</si>
  <si>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</si>
  <si>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</si>
  <si>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</si>
  <si>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</si>
  <si>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</si>
  <si>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</si>
  <si>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</si>
  <si>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</si>
  <si>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</si>
  <si>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</si>
  <si>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</si>
  <si>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</si>
  <si>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</si>
  <si>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</si>
  <si>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</si>
  <si>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</si>
  <si>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</si>
  <si>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</si>
  <si>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</si>
  <si>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</si>
  <si>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</si>
  <si>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</si>
  <si>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</si>
  <si>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</si>
  <si>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</si>
  <si>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</si>
  <si>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</si>
  <si>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</si>
  <si>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</si>
  <si>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</si>
  <si>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</si>
  <si>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</si>
  <si>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</si>
  <si>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</si>
  <si>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</si>
  <si>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</si>
  <si>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</si>
  <si>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</si>
  <si>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</si>
  <si>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</si>
  <si>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</si>
  <si>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</si>
  <si>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</si>
  <si>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</si>
  <si>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</si>
  <si>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</si>
  <si>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</si>
  <si>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</si>
  <si>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</si>
  <si>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</si>
  <si>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</si>
  <si>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</si>
  <si>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</si>
  <si>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</si>
  <si>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</si>
  <si>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</si>
  <si>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</si>
  <si>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</si>
  <si>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</si>
  <si>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</si>
  <si>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</si>
  <si>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</si>
  <si>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</si>
  <si>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</si>
  <si>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</si>
  <si>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</si>
  <si>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</si>
  <si>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</si>
  <si>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</si>
  <si>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</si>
  <si>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</si>
  <si>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</si>
  <si>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</si>
  <si>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</si>
  <si>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</si>
  <si>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</si>
  <si>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</si>
  <si>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</si>
  <si>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</si>
  <si>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</si>
  <si>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</si>
  <si>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</si>
  <si>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</si>
  <si>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</si>
  <si>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</si>
  <si>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</si>
  <si>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</si>
  <si>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</si>
  <si>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</si>
  <si>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</si>
  <si>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</si>
  <si>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</si>
  <si>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</si>
  <si>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</si>
  <si>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</si>
  <si>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</si>
  <si>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</si>
  <si>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</si>
  <si>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</si>
  <si>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</si>
  <si>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</si>
  <si>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</si>
  <si>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</si>
  <si>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</si>
  <si>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</si>
  <si>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</si>
  <si>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</si>
  <si>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</si>
  <si>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</si>
  <si>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</si>
  <si>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</si>
  <si>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</si>
  <si>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</si>
  <si>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</si>
  <si>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</si>
  <si>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</si>
  <si>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</si>
  <si>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</si>
  <si>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</si>
  <si>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</si>
  <si>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</si>
  <si>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</si>
  <si>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</si>
  <si>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</si>
  <si>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</si>
  <si>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</si>
  <si>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</si>
  <si>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</si>
  <si>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</si>
  <si>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</si>
  <si>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</si>
  <si>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</si>
  <si>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</si>
  <si>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</si>
  <si>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</si>
  <si>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</si>
  <si>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</si>
  <si>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</si>
  <si>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</si>
  <si>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</si>
  <si>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</si>
  <si>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</si>
  <si>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</si>
  <si>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</si>
  <si>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</si>
  <si>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</si>
  <si>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</si>
  <si>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</si>
  <si>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</si>
  <si>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</si>
  <si>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</si>
  <si>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</si>
  <si>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</si>
  <si>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</si>
  <si>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</si>
  <si>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</si>
  <si>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</si>
  <si>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</si>
  <si>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</si>
  <si>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</si>
  <si>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</si>
  <si>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</si>
  <si>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</si>
  <si>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</si>
  <si>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</si>
  <si>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</si>
  <si>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</si>
  <si>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</si>
  <si>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</si>
  <si>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</si>
  <si>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</si>
  <si>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</si>
  <si>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</si>
  <si>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</si>
  <si>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</si>
  <si>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</si>
  <si>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</si>
  <si>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</si>
  <si>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</si>
  <si>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</si>
  <si>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</si>
  <si>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</si>
  <si>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</si>
  <si>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</si>
  <si>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</si>
  <si>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</si>
  <si>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</si>
  <si>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</si>
  <si>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</si>
  <si>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</si>
  <si>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</si>
  <si>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</si>
  <si>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</si>
  <si>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</si>
  <si>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</si>
  <si>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</si>
  <si>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</si>
  <si>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</si>
  <si>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</si>
  <si>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</si>
  <si>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</si>
  <si>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</si>
  <si>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</si>
  <si>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</si>
  <si>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</si>
  <si>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</si>
  <si>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</si>
  <si>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</si>
  <si>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</si>
  <si>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</si>
  <si>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</si>
  <si>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</si>
  <si>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</si>
  <si>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</si>
  <si>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</si>
  <si>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</si>
  <si>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</si>
  <si>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</si>
  <si>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</si>
  <si>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</si>
  <si>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</si>
  <si>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</si>
  <si>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</si>
  <si>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</si>
  <si>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</si>
  <si>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</si>
  <si>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</si>
  <si>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</si>
  <si>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</si>
  <si>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</si>
  <si>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</si>
  <si>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</si>
  <si>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</si>
  <si>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</si>
  <si>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</si>
  <si>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</si>
  <si>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</si>
  <si>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</si>
  <si>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</si>
  <si>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</si>
  <si>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</si>
  <si>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</si>
  <si>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</si>
  <si>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</si>
  <si>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</si>
  <si>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</si>
  <si>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</si>
  <si>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</si>
  <si>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</si>
  <si>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</si>
  <si>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</si>
  <si>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</si>
  <si>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</si>
  <si>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</si>
  <si>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</si>
  <si>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</si>
  <si>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</si>
  <si>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</si>
  <si>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</si>
  <si>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</si>
  <si>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</si>
  <si>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</si>
  <si>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</si>
  <si>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</si>
  <si>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</si>
  <si>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</si>
  <si>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</si>
  <si>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</si>
  <si>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</si>
  <si>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</si>
  <si>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</si>
  <si>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</si>
  <si>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</si>
  <si>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</si>
  <si>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</si>
  <si>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</si>
  <si>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</si>
  <si>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</si>
  <si>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</si>
  <si>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</si>
  <si>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</si>
  <si>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</si>
  <si>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</si>
  <si>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</si>
  <si>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</si>
  <si>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</si>
  <si>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</si>
  <si>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</si>
  <si>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</si>
  <si>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</si>
  <si>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</si>
  <si>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</si>
  <si>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</si>
  <si>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</si>
  <si>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</si>
  <si>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</si>
  <si>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</si>
  <si>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</si>
  <si>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</si>
  <si>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</si>
  <si>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</si>
  <si>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</si>
  <si>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</si>
  <si>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</si>
  <si>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</si>
  <si>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</si>
  <si>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</si>
  <si>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</si>
  <si>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</si>
  <si>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</si>
  <si>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</si>
  <si>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</si>
  <si>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</si>
  <si>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</si>
  <si>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</si>
  <si>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</si>
  <si>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</si>
  <si>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</si>
  <si>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</si>
  <si>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</si>
  <si>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</si>
  <si>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</si>
  <si>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</si>
  <si>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</si>
  <si>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</si>
  <si>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</si>
  <si>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</si>
  <si>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</si>
  <si>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</si>
  <si>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</si>
  <si>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</si>
  <si>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</si>
  <si>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</si>
  <si>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</si>
  <si>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</si>
  <si>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</si>
  <si>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</si>
  <si>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</si>
  <si>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</si>
  <si>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</si>
  <si>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</si>
  <si>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</si>
  <si>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</si>
  <si>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</si>
  <si>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</si>
  <si>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</si>
  <si>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</si>
  <si>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</si>
  <si>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</si>
  <si>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</si>
  <si>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</si>
  <si>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</si>
  <si>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</si>
  <si>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</si>
  <si>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</si>
  <si>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</si>
  <si>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</si>
  <si>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</si>
  <si>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</si>
  <si>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</si>
  <si>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</si>
  <si>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</si>
  <si>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</si>
  <si>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</si>
  <si>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</si>
  <si>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</si>
  <si>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</si>
  <si>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</si>
  <si>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</si>
  <si>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</si>
  <si>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</si>
  <si>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</si>
  <si>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</si>
  <si>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</si>
  <si>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</si>
  <si>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</si>
  <si>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</si>
  <si>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</si>
  <si>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</si>
  <si>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</si>
  <si>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</si>
  <si>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</si>
  <si>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</si>
  <si>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</si>
  <si>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</si>
  <si>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</si>
  <si>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</si>
  <si>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</si>
  <si>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</si>
  <si>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</si>
  <si>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</si>
  <si>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</si>
  <si>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</si>
  <si>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</si>
  <si>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</si>
  <si>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</si>
  <si>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</si>
  <si>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</si>
  <si>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</si>
  <si>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</si>
  <si>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</si>
  <si>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</si>
  <si>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</si>
  <si>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</si>
  <si>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</si>
  <si>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</si>
  <si>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</si>
  <si>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</si>
  <si>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</si>
  <si>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</si>
  <si>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</si>
  <si>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</si>
  <si>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</si>
  <si>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</si>
  <si>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</si>
  <si>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</si>
  <si>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</si>
  <si>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</si>
  <si>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</si>
  <si>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</si>
  <si>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</si>
  <si>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</si>
  <si>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</si>
  <si>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</si>
  <si>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</si>
  <si>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</si>
  <si>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</si>
  <si>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</si>
  <si>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</si>
  <si>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</si>
  <si>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</si>
  <si>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</si>
  <si>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</si>
  <si>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</si>
  <si>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</si>
  <si>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</si>
  <si>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</si>
  <si>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</si>
  <si>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</si>
  <si>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</si>
  <si>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</si>
  <si>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</si>
  <si>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</si>
  <si>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</si>
  <si>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</si>
  <si>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</si>
  <si>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</si>
  <si>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</si>
  <si>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</si>
  <si>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</si>
  <si>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</si>
  <si>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</si>
  <si>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</si>
  <si>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</si>
  <si>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</si>
  <si>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</si>
  <si>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</si>
  <si>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</si>
  <si>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</si>
  <si>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</si>
  <si>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</si>
  <si>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</si>
  <si>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</si>
  <si>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</si>
  <si>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</si>
  <si>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</si>
  <si>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</si>
  <si>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</si>
  <si>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</si>
  <si>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</si>
  <si>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</si>
  <si>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</si>
  <si>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</si>
  <si>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</si>
  <si>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</si>
  <si>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</si>
  <si>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</si>
  <si>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</si>
  <si>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</si>
  <si>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</si>
  <si>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</si>
  <si>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</si>
  <si>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</si>
  <si>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</si>
  <si>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</si>
  <si>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</si>
  <si>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</si>
  <si>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</si>
  <si>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</si>
  <si>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</si>
  <si>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</si>
  <si>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</si>
  <si>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</si>
  <si>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</si>
  <si>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</si>
  <si>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</si>
  <si>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</si>
  <si>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</si>
  <si>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</si>
  <si>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</si>
  <si>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</si>
  <si>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</si>
  <si>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</si>
  <si>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</si>
  <si>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</si>
  <si>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</si>
  <si>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</si>
  <si>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</si>
  <si>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</si>
  <si>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</si>
  <si>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</si>
  <si>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</si>
  <si>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</si>
  <si>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</si>
  <si>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</si>
  <si>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</si>
  <si>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</si>
  <si>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</si>
  <si>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</si>
  <si>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</si>
  <si>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</si>
  <si>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</si>
  <si>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</si>
  <si>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</si>
  <si>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</si>
  <si>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</si>
  <si>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</si>
  <si>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</si>
  <si>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</si>
  <si>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</si>
  <si>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</si>
  <si>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</si>
  <si>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</si>
  <si>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</si>
  <si>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</si>
  <si>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</si>
  <si>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</si>
  <si>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</si>
  <si>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</si>
  <si>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</si>
  <si>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</si>
  <si>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</si>
  <si>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</si>
  <si>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</si>
  <si>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</si>
  <si>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</si>
  <si>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</si>
  <si>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</si>
  <si>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</si>
  <si>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</si>
  <si>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</si>
  <si>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</si>
  <si>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</si>
  <si>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</si>
  <si>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</si>
  <si>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</si>
  <si>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</si>
  <si>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</si>
  <si>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</si>
  <si>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</si>
  <si>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</si>
  <si>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</si>
  <si>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</si>
  <si>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</si>
  <si>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</si>
  <si>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</si>
  <si>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</si>
  <si>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</si>
  <si>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</si>
  <si>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</si>
  <si>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</si>
  <si>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</si>
  <si>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</si>
  <si>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</si>
  <si>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</si>
  <si>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</si>
  <si>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</si>
  <si>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</si>
  <si>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</si>
  <si>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</si>
  <si>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</si>
  <si>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</si>
  <si>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</si>
  <si>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</si>
  <si>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</si>
  <si>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</si>
  <si>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</si>
  <si>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</si>
  <si>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</si>
  <si>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</si>
  <si>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</si>
  <si>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</si>
  <si>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</si>
  <si>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</si>
  <si>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</si>
  <si>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</si>
  <si>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</si>
  <si>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</si>
  <si>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</si>
  <si>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</si>
  <si>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</si>
  <si>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</si>
  <si>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</si>
  <si>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</si>
  <si>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</si>
  <si>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</si>
  <si>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</si>
  <si>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</si>
  <si>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</si>
  <si>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</si>
  <si>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</si>
  <si>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</si>
  <si>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</si>
  <si>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</si>
  <si>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</si>
  <si>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</si>
  <si>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</si>
  <si>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</si>
  <si>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</si>
  <si>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</si>
  <si>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</si>
  <si>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</si>
  <si>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</si>
  <si>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</si>
  <si>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</si>
  <si>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</si>
  <si>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</si>
  <si>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</si>
  <si>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</si>
  <si>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</si>
  <si>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</si>
  <si>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</si>
  <si>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</si>
  <si>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</si>
  <si>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</si>
  <si>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</si>
  <si>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</si>
  <si>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</si>
  <si>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</si>
  <si>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</si>
  <si>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</si>
  <si>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</si>
  <si>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</si>
  <si>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</si>
  <si>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</si>
  <si>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</si>
  <si>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</si>
  <si>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</si>
  <si>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</si>
  <si>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</si>
  <si>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</si>
  <si>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</si>
  <si>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</si>
  <si>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</si>
  <si>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</si>
  <si>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</si>
  <si>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</si>
  <si>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</si>
  <si>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</si>
  <si>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</si>
  <si>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</si>
  <si>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</si>
  <si>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</si>
  <si>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</si>
  <si>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</si>
  <si>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</si>
  <si>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</si>
  <si>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</si>
  <si>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</si>
  <si>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</si>
  <si>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</si>
  <si>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</si>
  <si>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</si>
  <si>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</si>
  <si>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</si>
  <si>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</si>
  <si>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</si>
  <si>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</si>
  <si>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</si>
  <si>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</si>
  <si>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</si>
  <si>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</si>
  <si>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</si>
  <si>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</si>
  <si>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</si>
  <si>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</si>
  <si>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</si>
  <si>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</si>
  <si>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</si>
  <si>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</si>
  <si>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</si>
  <si>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</si>
  <si>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</si>
  <si>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</si>
  <si>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</si>
  <si>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</si>
  <si>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</si>
  <si>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</si>
  <si>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</si>
  <si>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</si>
  <si>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</si>
  <si>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</si>
  <si>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</si>
  <si>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</si>
  <si>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</si>
  <si>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</si>
  <si>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</si>
  <si>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</si>
  <si>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</si>
  <si>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</si>
  <si>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</si>
  <si>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</si>
  <si>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</si>
  <si>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</si>
  <si>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</si>
  <si>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</si>
  <si>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</si>
  <si>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</si>
  <si>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</si>
  <si>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</si>
  <si>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</si>
  <si>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</si>
  <si>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</si>
  <si>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</si>
  <si>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</si>
  <si>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</si>
  <si>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</si>
  <si>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</si>
  <si>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</si>
  <si>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</si>
  <si>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</si>
  <si>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</si>
  <si>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</si>
  <si>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</si>
  <si>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</si>
  <si>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</si>
  <si>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</si>
  <si>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</si>
  <si>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</si>
  <si>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</si>
  <si>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</si>
  <si>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</si>
  <si>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</si>
  <si>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</si>
  <si>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</si>
  <si>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</si>
  <si>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</si>
  <si>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</si>
  <si>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</si>
  <si>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</si>
  <si>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</si>
  <si>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</si>
  <si>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</si>
  <si>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</si>
  <si>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</si>
  <si>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</si>
  <si>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</si>
  <si>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</si>
  <si>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</si>
  <si>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</si>
  <si>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</si>
  <si>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</si>
  <si>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</si>
  <si>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</si>
  <si>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</si>
  <si>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</si>
  <si>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</si>
  <si>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</si>
  <si>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</si>
  <si>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</si>
  <si>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</si>
  <si>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</si>
  <si>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</si>
  <si>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</si>
  <si>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</si>
  <si>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</si>
  <si>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</si>
  <si>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</si>
  <si>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</si>
  <si>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</si>
  <si>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</si>
  <si>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</si>
  <si>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</si>
  <si>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</si>
  <si>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</si>
  <si>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</si>
  <si>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</si>
  <si>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</si>
  <si>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</si>
  <si>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</si>
  <si>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</si>
  <si>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</si>
  <si>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</si>
  <si>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</si>
  <si>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</si>
  <si>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</si>
  <si>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</si>
  <si>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</si>
  <si>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</si>
  <si>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</si>
  <si>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</si>
  <si>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</si>
  <si>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</si>
  <si>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</si>
  <si>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</si>
  <si>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</si>
  <si>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</si>
  <si>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</si>
  <si>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</si>
  <si>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</si>
  <si>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</si>
  <si>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</si>
  <si>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</si>
  <si>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</si>
  <si>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</si>
  <si>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</si>
  <si>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</si>
  <si>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</si>
  <si>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</si>
  <si>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</si>
  <si>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</si>
  <si>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</si>
  <si>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</si>
  <si>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</si>
  <si>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</si>
  <si>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</si>
  <si>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</si>
  <si>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</si>
  <si>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</si>
  <si>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</si>
  <si>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</si>
  <si>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</si>
  <si>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</si>
  <si>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</si>
  <si>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</si>
  <si>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</si>
  <si>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</si>
  <si>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</si>
  <si>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</si>
  <si>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</si>
  <si>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</si>
  <si>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</si>
  <si>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</si>
  <si>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</si>
  <si>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</si>
  <si>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</si>
  <si>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</si>
  <si>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</si>
  <si>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</si>
  <si>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</si>
  <si>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</si>
  <si>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</si>
  <si>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</si>
  <si>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</si>
  <si>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</si>
  <si>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</si>
  <si>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</si>
  <si>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</si>
  <si>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</si>
  <si>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</si>
  <si>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</si>
  <si>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</si>
  <si>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</si>
  <si>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</si>
  <si>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</si>
  <si>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</si>
  <si>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</si>
  <si>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</si>
  <si>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</si>
  <si>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</si>
  <si>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</si>
  <si>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</si>
  <si>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</si>
  <si>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</si>
  <si>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</si>
  <si>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</si>
  <si>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</si>
  <si>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</si>
  <si>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</si>
  <si>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</si>
  <si>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</si>
  <si>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</si>
  <si>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</si>
  <si>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</si>
  <si>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</si>
  <si>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</si>
  <si>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</si>
  <si>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</si>
  <si>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</si>
  <si>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</si>
  <si>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</si>
  <si>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</si>
  <si>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</si>
  <si>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</si>
  <si>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</si>
  <si>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</si>
  <si>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</si>
  <si>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</si>
  <si>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</si>
  <si>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</si>
  <si>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</si>
  <si>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</si>
  <si>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</si>
  <si>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</si>
  <si>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</si>
  <si>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</si>
  <si>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</si>
  <si>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</si>
  <si>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</si>
  <si>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</si>
  <si>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</si>
  <si>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</si>
  <si>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</si>
  <si>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</si>
  <si>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</si>
  <si>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</si>
  <si>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</si>
  <si>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</si>
  <si>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</si>
  <si>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</si>
  <si>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</si>
  <si>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</si>
  <si>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</si>
  <si>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</si>
  <si>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</si>
  <si>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</si>
  <si>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</si>
  <si>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</si>
  <si>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</si>
  <si>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</si>
  <si>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</si>
  <si>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</si>
  <si>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</si>
  <si>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</si>
  <si>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</si>
  <si>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</si>
  <si>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</si>
  <si>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</si>
  <si>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</si>
  <si>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</si>
  <si>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</si>
  <si>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</si>
  <si>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</si>
  <si>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</si>
  <si>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</si>
  <si>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</si>
  <si>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</si>
  <si>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</si>
  <si>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</si>
  <si>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</si>
  <si>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</si>
  <si>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</si>
  <si>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</si>
  <si>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</si>
  <si>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</si>
  <si>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</si>
  <si>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</si>
  <si>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</si>
  <si>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</si>
  <si>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</si>
  <si>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</si>
  <si>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</si>
  <si>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</si>
  <si>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</si>
  <si>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</si>
  <si>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</si>
  <si>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</si>
  <si>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</si>
  <si>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</si>
  <si>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</si>
  <si>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</si>
  <si>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</si>
  <si>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</si>
  <si>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</si>
  <si>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</si>
  <si>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</si>
  <si>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</si>
  <si>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</si>
  <si>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</si>
  <si>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</si>
  <si>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</si>
  <si>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</si>
  <si>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</si>
  <si>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</si>
  <si>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</si>
  <si>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</si>
  <si>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</si>
  <si>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</si>
  <si>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</si>
  <si>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</si>
  <si>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</si>
  <si>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</si>
  <si>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</si>
  <si>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</si>
  <si>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</si>
  <si>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</si>
  <si>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</si>
  <si>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</si>
  <si>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</si>
  <si>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</si>
  <si>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</si>
  <si>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</si>
  <si>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</si>
  <si>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</si>
  <si>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</si>
  <si>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</si>
  <si>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</si>
  <si>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</si>
  <si>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</si>
  <si>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</si>
  <si>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</si>
  <si>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</si>
  <si>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</si>
  <si>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</si>
  <si>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</si>
  <si>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</si>
  <si>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</si>
  <si>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</si>
  <si>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</si>
  <si>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</si>
  <si>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</si>
  <si>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</si>
  <si>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</si>
  <si>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</si>
  <si>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</si>
  <si>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</si>
  <si>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</si>
  <si>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</si>
  <si>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</si>
  <si>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</si>
  <si>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</si>
  <si>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</si>
  <si>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</si>
  <si>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</si>
  <si>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</si>
  <si>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</si>
  <si>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</si>
  <si>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</si>
  <si>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</si>
  <si>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</si>
  <si>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</si>
  <si>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</si>
  <si>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</si>
  <si>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</si>
  <si>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</si>
  <si>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</si>
  <si>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</si>
  <si>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</si>
  <si>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</si>
  <si>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</si>
  <si>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</si>
  <si>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</si>
  <si>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</si>
  <si>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</si>
  <si>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</si>
  <si>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</si>
  <si>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</si>
  <si>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</si>
  <si>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</si>
  <si>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</si>
  <si>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</si>
  <si>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</si>
  <si>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</si>
  <si>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</si>
  <si>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</si>
  <si>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</si>
  <si>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</si>
  <si>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</si>
  <si>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</si>
  <si>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</si>
  <si>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</si>
  <si>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</si>
  <si>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</si>
  <si>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</si>
  <si>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</si>
  <si>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</si>
  <si>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</si>
  <si>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</si>
  <si>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</si>
  <si>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</si>
  <si>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</si>
  <si>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</si>
  <si>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</si>
  <si>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</si>
  <si>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</si>
  <si>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</si>
  <si>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</si>
  <si>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</si>
  <si>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</si>
  <si>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</si>
  <si>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</si>
  <si>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</si>
  <si>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</si>
  <si>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</si>
  <si>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</si>
  <si>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</si>
  <si>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</si>
  <si>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</si>
  <si>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</si>
  <si>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</si>
  <si>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</si>
  <si>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</si>
  <si>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</si>
  <si>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</si>
  <si>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</si>
  <si>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</si>
  <si>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</si>
  <si>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</si>
  <si>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</si>
  <si>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</si>
  <si>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</si>
  <si>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</si>
  <si>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</si>
  <si>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</si>
  <si>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</si>
  <si>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</si>
  <si>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</si>
  <si>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</si>
  <si>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</si>
  <si>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</si>
  <si>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</si>
  <si>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</si>
  <si>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</si>
  <si>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</si>
  <si>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</si>
  <si>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</si>
  <si>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</si>
  <si>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</si>
  <si>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</si>
  <si>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</si>
  <si>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</si>
  <si>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</si>
  <si>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</si>
  <si>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</si>
  <si>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</si>
  <si>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</si>
  <si>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</si>
  <si>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</si>
  <si>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</si>
  <si>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</si>
  <si>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</si>
  <si>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</si>
  <si>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</si>
  <si>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</si>
  <si>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</si>
  <si>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</si>
  <si>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</si>
  <si>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</si>
  <si>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</si>
  <si>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</si>
  <si>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</si>
  <si>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</si>
  <si>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</si>
  <si>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</si>
  <si>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</si>
  <si>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</si>
  <si>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</si>
  <si>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</si>
  <si>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</si>
  <si>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</si>
  <si>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</si>
  <si>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</si>
  <si>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</si>
  <si>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</si>
  <si>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</si>
  <si>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</si>
  <si>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</si>
  <si>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</si>
  <si>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</si>
  <si>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</si>
  <si>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</si>
  <si>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</si>
  <si>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</si>
  <si>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</si>
  <si>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</si>
  <si>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</si>
  <si>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</si>
  <si>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</si>
  <si>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</si>
  <si>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</si>
  <si>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</si>
  <si>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</si>
  <si>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</si>
  <si>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</si>
  <si>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</si>
  <si>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</si>
  <si>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</si>
  <si>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</si>
  <si>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</si>
  <si>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</si>
  <si>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</si>
  <si>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</si>
  <si>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</si>
  <si>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</si>
  <si>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</si>
  <si>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</si>
  <si>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</si>
  <si>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</si>
  <si>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</si>
  <si>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</si>
  <si>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</si>
  <si>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</si>
  <si>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</si>
  <si>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</si>
  <si>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</si>
  <si>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</si>
  <si>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</si>
  <si>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</si>
  <si>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</si>
  <si>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</si>
  <si>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</si>
  <si>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</si>
  <si>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</si>
  <si>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</si>
  <si>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</si>
  <si>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</si>
  <si>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</si>
  <si>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</si>
  <si>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</si>
  <si>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</si>
  <si>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</si>
  <si>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</si>
  <si>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</si>
  <si>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</si>
  <si>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</si>
  <si>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</si>
  <si>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</si>
  <si>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</si>
  <si>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</si>
  <si>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</si>
  <si>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</si>
  <si>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</si>
  <si>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</si>
  <si>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</si>
  <si>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</si>
  <si>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</si>
  <si>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</si>
  <si>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</si>
  <si>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</si>
  <si>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</si>
  <si>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</si>
  <si>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</si>
  <si>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</si>
  <si>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</si>
  <si>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</si>
  <si>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</si>
  <si>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</si>
  <si>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</si>
  <si>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</si>
  <si>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</si>
  <si>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</si>
  <si>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</si>
  <si>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</si>
  <si>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</si>
  <si>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</si>
  <si>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</si>
  <si>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</si>
  <si>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</si>
  <si>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</si>
  <si>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</si>
  <si>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</si>
  <si>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</si>
  <si>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</si>
  <si>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</si>
  <si>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</si>
  <si>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</si>
  <si>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</si>
  <si>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</si>
  <si>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</si>
  <si>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</si>
  <si>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</si>
  <si>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</si>
  <si>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</si>
  <si>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</si>
  <si>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</si>
  <si>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</si>
  <si>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</si>
  <si>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</si>
  <si>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</si>
  <si>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</si>
  <si>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</si>
  <si>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</si>
  <si>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</si>
  <si>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</si>
  <si>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</si>
  <si>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</si>
  <si>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</si>
  <si>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</si>
  <si>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</si>
  <si>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</si>
  <si>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</si>
  <si>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</si>
  <si>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</si>
  <si>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</si>
  <si>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</si>
  <si>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</si>
  <si>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</si>
  <si>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</si>
  <si>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</si>
  <si>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</si>
  <si>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</si>
  <si>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</si>
  <si>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</si>
  <si>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</si>
  <si>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</si>
  <si>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</si>
  <si>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</si>
  <si>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</si>
  <si>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</si>
  <si>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</si>
  <si>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</si>
  <si>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</si>
  <si>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</si>
  <si>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</si>
  <si>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</si>
  <si>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</si>
  <si>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</si>
  <si>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</si>
  <si>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</si>
  <si>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</si>
  <si>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</si>
  <si>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</si>
  <si>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</si>
  <si>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</si>
  <si>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</si>
  <si>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</si>
  <si>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</si>
  <si>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</si>
  <si>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</si>
  <si>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</si>
  <si>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</si>
  <si>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</si>
  <si>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</si>
  <si>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</si>
  <si>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</si>
  <si>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</si>
  <si>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</si>
  <si>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</si>
  <si>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</si>
  <si>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</si>
  <si>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</si>
  <si>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</si>
  <si>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</si>
  <si>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</si>
  <si>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</si>
  <si>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</si>
  <si>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</si>
  <si>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</si>
  <si>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</si>
  <si>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</si>
  <si>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</si>
  <si>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</si>
  <si>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</si>
  <si>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</si>
  <si>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</si>
  <si>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</si>
  <si>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</si>
  <si>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</si>
  <si>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</si>
  <si>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</si>
  <si>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</si>
  <si>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</si>
  <si>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</si>
  <si>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</si>
  <si>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</si>
  <si>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</si>
  <si>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</si>
  <si>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</si>
  <si>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</si>
  <si>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</si>
  <si>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</si>
  <si>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</si>
  <si>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</si>
  <si>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</si>
  <si>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</si>
  <si>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</si>
  <si>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</si>
  <si>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</si>
  <si>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</si>
  <si>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</si>
  <si>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</si>
  <si>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</si>
  <si>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</si>
  <si>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</si>
  <si>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</si>
  <si>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</si>
  <si>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</si>
  <si>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</si>
  <si>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</si>
  <si>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</si>
  <si>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</si>
  <si>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</si>
  <si>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</si>
  <si>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</si>
  <si>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</si>
  <si>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</si>
  <si>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</si>
  <si>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</si>
  <si>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</si>
  <si>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</si>
  <si>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</si>
  <si>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</si>
  <si>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</si>
  <si>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</si>
  <si>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</si>
  <si>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</si>
  <si>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</si>
  <si>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</si>
  <si>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</si>
  <si>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</si>
  <si>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</si>
  <si>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</si>
  <si>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</si>
  <si>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</si>
  <si>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</si>
  <si>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</si>
  <si>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</si>
  <si>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</si>
  <si>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</si>
  <si>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</si>
  <si>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</si>
  <si>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</si>
  <si>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</si>
  <si>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</si>
  <si>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</si>
  <si>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</si>
  <si>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</si>
  <si>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</si>
  <si>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</si>
  <si>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</si>
  <si>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</si>
  <si>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</si>
  <si>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</si>
  <si>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</si>
  <si>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</si>
  <si>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</si>
  <si>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</si>
  <si>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</si>
  <si>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</si>
  <si>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</si>
  <si>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</si>
  <si>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</si>
  <si>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</si>
  <si>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</si>
  <si>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</si>
  <si>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</si>
  <si>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</si>
  <si>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</si>
  <si>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</si>
  <si>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</si>
  <si>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</si>
  <si>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</si>
  <si>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</si>
  <si>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</si>
  <si>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</si>
  <si>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</si>
  <si>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</si>
  <si>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</si>
  <si>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</si>
  <si>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</si>
  <si>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</si>
  <si>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</si>
  <si>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</si>
  <si>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</si>
  <si>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</si>
  <si>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</si>
  <si>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</si>
  <si>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</si>
  <si>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</si>
  <si>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</si>
  <si>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</si>
  <si>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</si>
  <si>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</si>
  <si>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</si>
  <si>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</si>
  <si>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</si>
  <si>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</si>
  <si>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</si>
  <si>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</si>
  <si>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</si>
  <si>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</si>
  <si>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</si>
  <si>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</si>
  <si>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</si>
  <si>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</si>
  <si>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</si>
  <si>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</si>
  <si>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</si>
  <si>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</si>
  <si>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</si>
  <si>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</si>
  <si>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</si>
  <si>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</si>
  <si>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</si>
  <si>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</si>
  <si>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</si>
  <si>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</si>
  <si>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</si>
  <si>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</si>
  <si>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</si>
  <si>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</si>
  <si>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</si>
  <si>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</si>
  <si>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</si>
  <si>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</si>
  <si>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</si>
  <si>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</si>
  <si>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</si>
  <si>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</si>
  <si>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</si>
  <si>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</si>
  <si>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</si>
  <si>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</si>
  <si>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</si>
  <si>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</si>
  <si>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</si>
  <si>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</si>
  <si>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</si>
  <si>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</si>
  <si>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</si>
  <si>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</si>
  <si>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</si>
  <si>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</si>
  <si>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</si>
  <si>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</si>
  <si>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</si>
  <si>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</si>
  <si>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</si>
  <si>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</si>
  <si>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</si>
  <si>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</si>
  <si>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</si>
  <si>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</si>
  <si>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</si>
  <si>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</si>
  <si>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</si>
  <si>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</si>
  <si>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</si>
  <si>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</si>
  <si>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</si>
  <si>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</si>
  <si>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</si>
  <si>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</si>
  <si>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</si>
  <si>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</si>
  <si>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</si>
  <si>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</si>
  <si>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</si>
  <si>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</si>
  <si>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</si>
  <si>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</si>
  <si>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</si>
  <si>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</si>
  <si>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</si>
  <si>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</si>
  <si>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</si>
  <si>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</si>
  <si>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</si>
  <si>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</si>
  <si>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</si>
  <si>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</si>
  <si>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</si>
  <si>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</si>
  <si>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</si>
  <si>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</si>
  <si>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</si>
  <si>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</si>
  <si>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</si>
  <si>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</si>
  <si>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</si>
  <si>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</si>
  <si>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</si>
  <si>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</si>
  <si>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</si>
  <si>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</si>
  <si>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</si>
  <si>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</si>
  <si>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</si>
  <si>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</si>
  <si>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</si>
  <si>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</si>
  <si>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</si>
  <si>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</si>
  <si>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</si>
  <si>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</si>
  <si>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</si>
  <si>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</si>
  <si>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</si>
  <si>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</si>
  <si>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</si>
  <si>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</si>
  <si>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</si>
  <si>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</si>
  <si>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</si>
  <si>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</si>
  <si>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</si>
  <si>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</si>
  <si>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</si>
  <si>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</si>
  <si>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</si>
  <si>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</si>
  <si>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</si>
  <si>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</si>
  <si>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</si>
  <si>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</si>
  <si>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</si>
  <si>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</si>
  <si>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</si>
  <si>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</si>
  <si>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</si>
  <si>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</si>
  <si>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</si>
  <si>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</si>
  <si>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</si>
  <si>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</si>
  <si>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</si>
  <si>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</si>
  <si>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</si>
  <si>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</si>
  <si>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</si>
  <si>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</si>
  <si>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</si>
  <si>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</si>
  <si>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</si>
  <si>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</si>
  <si>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</si>
  <si>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</si>
  <si>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</si>
  <si>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</si>
  <si>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</si>
  <si>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</si>
  <si>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</si>
  <si>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</si>
  <si>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</si>
  <si>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</si>
  <si>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</si>
  <si>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</si>
  <si>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</si>
  <si>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</si>
  <si>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</si>
  <si>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</si>
  <si>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</si>
  <si>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</si>
  <si>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</si>
  <si>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</si>
  <si>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</si>
  <si>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</si>
  <si>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</si>
  <si>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</si>
  <si>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</si>
  <si>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</si>
  <si>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</si>
  <si>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</si>
  <si>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</si>
  <si>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</si>
  <si>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</si>
  <si>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</si>
  <si>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</si>
  <si>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</si>
  <si>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</si>
  <si>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</si>
  <si>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</si>
  <si>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</si>
  <si>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</si>
  <si>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</si>
  <si>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</si>
  <si>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</si>
  <si>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</si>
  <si>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</si>
  <si>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</si>
  <si>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</si>
  <si>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</si>
  <si>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</si>
  <si>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</si>
  <si>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</si>
  <si>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</si>
  <si>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</si>
  <si>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</si>
  <si>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</si>
  <si>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</si>
  <si>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</si>
  <si>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</si>
  <si>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</si>
  <si>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</si>
  <si>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</si>
  <si>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</si>
  <si>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</si>
  <si>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</si>
  <si>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</si>
  <si>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</si>
  <si>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</si>
  <si>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</si>
  <si>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</si>
  <si>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</si>
  <si>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</si>
  <si>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</si>
  <si>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</si>
  <si>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</si>
  <si>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</si>
  <si>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</si>
  <si>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</si>
  <si>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</si>
  <si>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</si>
  <si>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</si>
  <si>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</si>
  <si>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</si>
  <si>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</si>
  <si>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</si>
  <si>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</si>
  <si>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</si>
  <si>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</si>
  <si>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</si>
  <si>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</si>
  <si>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</si>
  <si>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</si>
  <si>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</si>
  <si>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</si>
  <si>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</si>
  <si>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</si>
  <si>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</si>
  <si>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</si>
  <si>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</si>
  <si>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</si>
  <si>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</si>
  <si>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</si>
  <si>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</si>
  <si>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</si>
  <si>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</si>
  <si>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</si>
  <si>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</si>
  <si>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</si>
  <si>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</si>
  <si>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</si>
  <si>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</si>
  <si>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</si>
  <si>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</si>
  <si>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</si>
  <si>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</si>
  <si>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</si>
  <si>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</si>
  <si>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</si>
  <si>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</si>
  <si>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</si>
  <si>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</si>
  <si>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</si>
  <si>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</si>
  <si>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</si>
  <si>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</si>
  <si>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</si>
  <si>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</si>
  <si>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</si>
  <si>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</si>
  <si>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</si>
  <si>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</si>
  <si>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</si>
  <si>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</si>
  <si>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</si>
  <si>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</si>
  <si>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</si>
  <si>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</si>
  <si>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</si>
  <si>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</si>
  <si>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</si>
  <si>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</si>
  <si>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</si>
  <si>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</si>
  <si>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</si>
  <si>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</si>
  <si>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</si>
  <si>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</si>
  <si>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</si>
  <si>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</si>
  <si>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</si>
  <si>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</si>
  <si>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</si>
  <si>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</si>
  <si>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</si>
  <si>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</si>
  <si>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</si>
  <si>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</si>
  <si>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</si>
  <si>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</si>
  <si>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</si>
  <si>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</si>
  <si>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</si>
  <si>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</si>
  <si>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</si>
  <si>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</si>
  <si>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</si>
  <si>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</si>
  <si>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</si>
  <si>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</si>
  <si>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</si>
  <si>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</si>
  <si>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</si>
  <si>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</si>
  <si>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</si>
  <si>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</si>
  <si>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</si>
  <si>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</si>
  <si>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</si>
  <si>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</si>
  <si>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</si>
  <si>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</si>
  <si>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</si>
  <si>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</si>
  <si>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</si>
  <si>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</si>
  <si>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</si>
  <si>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</si>
  <si>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</si>
  <si>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</si>
  <si>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</si>
  <si>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</si>
  <si>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</si>
  <si>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</si>
  <si>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</si>
  <si>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</si>
  <si>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</si>
  <si>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</si>
  <si>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</si>
  <si>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</si>
  <si>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</si>
  <si>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</si>
  <si>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</si>
  <si>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</si>
  <si>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</si>
  <si>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</si>
  <si>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</si>
  <si>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</si>
  <si>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</si>
  <si>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</si>
  <si>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</si>
  <si>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</si>
  <si>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</si>
  <si>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</si>
  <si>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</si>
  <si>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</si>
  <si>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</si>
  <si>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</si>
  <si>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</si>
  <si>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</si>
  <si>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</si>
  <si>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</si>
  <si>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</si>
  <si>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</si>
  <si>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</si>
  <si>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</si>
  <si>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</si>
  <si>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</si>
  <si>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</si>
  <si>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</si>
  <si>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</si>
  <si>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</si>
  <si>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</si>
  <si>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</si>
  <si>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</si>
  <si>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</si>
  <si>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</si>
  <si>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</si>
  <si>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</si>
  <si>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</si>
  <si>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</si>
  <si>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</si>
  <si>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</si>
  <si>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</si>
  <si>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</si>
  <si>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</si>
  <si>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</si>
  <si>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</si>
  <si>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</si>
  <si>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</si>
  <si>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</si>
  <si>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</si>
  <si>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</si>
  <si>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</si>
  <si>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</si>
  <si>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</si>
  <si>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</si>
  <si>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</si>
  <si>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</si>
  <si>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</si>
  <si>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</si>
  <si>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</si>
  <si>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</si>
  <si>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</si>
  <si>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</si>
  <si>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</si>
  <si>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</si>
  <si>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</si>
  <si>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</si>
  <si>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</si>
  <si>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</si>
  <si>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</si>
  <si>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</si>
  <si>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</si>
  <si>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</si>
  <si>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</si>
  <si>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</si>
  <si>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</si>
  <si>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</si>
  <si>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</si>
  <si>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</si>
  <si>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</si>
  <si>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</si>
  <si>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</si>
  <si>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</si>
  <si>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</si>
  <si>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</si>
  <si>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</si>
  <si>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</si>
  <si>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</si>
  <si>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</si>
  <si>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</si>
  <si>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</si>
  <si>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</si>
  <si>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</si>
  <si>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</si>
  <si>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</si>
  <si>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</si>
  <si>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</si>
  <si>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</si>
  <si>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</si>
  <si>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</si>
  <si>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</si>
  <si>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</si>
  <si>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</si>
  <si>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</si>
  <si>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</si>
  <si>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</si>
  <si>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</si>
  <si>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</si>
  <si>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</si>
  <si>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</si>
  <si>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</si>
  <si>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</si>
  <si>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</si>
  <si>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</si>
  <si>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</si>
  <si>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</si>
  <si>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</si>
  <si>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</si>
  <si>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</si>
  <si>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</si>
  <si>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</si>
  <si>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</si>
  <si>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</si>
  <si>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</si>
  <si>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</si>
  <si>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</si>
  <si>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</si>
  <si>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</si>
  <si>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</si>
  <si>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</si>
  <si>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</si>
  <si>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</si>
  <si>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</si>
  <si>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</si>
  <si>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</si>
  <si>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</si>
  <si>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</si>
  <si>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</si>
  <si>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</si>
  <si>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</si>
  <si>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</si>
  <si>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</si>
  <si>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</si>
  <si>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</si>
  <si>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</si>
  <si>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</si>
  <si>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</si>
  <si>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</si>
  <si>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</si>
  <si>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</si>
  <si>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</si>
  <si>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</si>
  <si>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</si>
  <si>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</si>
  <si>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</si>
  <si>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</si>
  <si>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</si>
  <si>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</si>
  <si>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</si>
  <si>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</si>
  <si>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</si>
  <si>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</si>
  <si>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</si>
  <si>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</si>
  <si>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</si>
  <si>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</si>
  <si>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</si>
  <si>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</si>
  <si>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</si>
  <si>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</si>
  <si>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</si>
  <si>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</si>
  <si>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</si>
  <si>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</si>
  <si>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</si>
  <si>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</si>
  <si>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</si>
  <si>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</si>
  <si>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</si>
  <si>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</si>
  <si>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</si>
  <si>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</si>
  <si>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</si>
  <si>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</si>
  <si>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</si>
  <si>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</si>
  <si>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</si>
  <si>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</si>
  <si>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</si>
  <si>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</si>
  <si>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</si>
  <si>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</si>
  <si>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</si>
  <si>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</si>
  <si>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</si>
  <si>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</si>
  <si>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</si>
  <si>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</si>
  <si>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</si>
  <si>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</si>
  <si>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</si>
  <si>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</si>
  <si>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</si>
  <si>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</si>
  <si>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</si>
  <si>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</si>
  <si>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</si>
  <si>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</si>
  <si>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</si>
  <si>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</si>
  <si>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</si>
  <si>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</si>
  <si>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</si>
  <si>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</si>
  <si>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</si>
  <si>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</si>
  <si>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</si>
  <si>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</si>
  <si>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</si>
  <si>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</si>
  <si>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</si>
  <si>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</si>
  <si>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</si>
  <si>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</si>
  <si>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</si>
  <si>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</si>
  <si>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</si>
  <si>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</si>
  <si>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</si>
  <si>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</si>
  <si>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</si>
  <si>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</si>
  <si>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</si>
  <si>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</si>
  <si>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</si>
  <si>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</si>
  <si>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</si>
  <si>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</si>
  <si>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</si>
  <si>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</si>
  <si>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</si>
  <si>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</si>
  <si>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</si>
  <si>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</si>
  <si>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</si>
  <si>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</si>
  <si>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</si>
  <si>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</si>
  <si>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</si>
  <si>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</si>
  <si>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</si>
  <si>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</si>
  <si>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</si>
  <si>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</si>
  <si>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</si>
  <si>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</si>
  <si>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</si>
  <si>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</si>
  <si>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</si>
  <si>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</si>
  <si>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</si>
  <si>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</si>
  <si>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</si>
  <si>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</si>
  <si>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</si>
  <si>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</si>
  <si>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</si>
  <si>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</si>
  <si>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</si>
  <si>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</si>
  <si>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</si>
  <si>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</si>
  <si>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</si>
  <si>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</si>
  <si>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</si>
  <si>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</si>
  <si>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</si>
  <si>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</si>
  <si>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</si>
  <si>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</si>
  <si>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</si>
  <si>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</si>
  <si>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</si>
  <si>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</si>
  <si>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</si>
  <si>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</si>
  <si>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</si>
  <si>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</si>
  <si>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</si>
  <si>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</si>
  <si>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</si>
  <si>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</si>
  <si>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</si>
  <si>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</si>
  <si>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</si>
  <si>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</si>
  <si>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</si>
  <si>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</si>
  <si>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</si>
  <si>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</si>
  <si>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</si>
  <si>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</si>
  <si>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</si>
  <si>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</si>
  <si>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</si>
  <si>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</si>
  <si>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</si>
  <si>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</si>
  <si>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</si>
  <si>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</si>
  <si>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</si>
  <si>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</si>
  <si>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</si>
  <si>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</si>
  <si>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</si>
  <si>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</si>
  <si>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</si>
  <si>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</si>
  <si>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</si>
  <si>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</si>
  <si>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</si>
  <si>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</si>
  <si>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</si>
  <si>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</si>
  <si>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</si>
  <si>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</si>
  <si>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</si>
  <si>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</si>
  <si>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</si>
  <si>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</si>
  <si>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</si>
  <si>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</si>
  <si>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</si>
  <si>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</si>
  <si>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</si>
  <si>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</si>
  <si>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</si>
  <si>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</si>
  <si>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</si>
  <si>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</si>
  <si>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</si>
  <si>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</si>
  <si>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</si>
  <si>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</si>
  <si>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</si>
  <si>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</si>
  <si>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</si>
  <si>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</si>
  <si>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</si>
  <si>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</si>
  <si>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</si>
  <si>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</si>
  <si>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</si>
  <si>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</si>
  <si>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</si>
  <si>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</si>
  <si>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</si>
  <si>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</si>
  <si>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</si>
  <si>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</si>
  <si>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</si>
  <si>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</si>
  <si>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</si>
  <si>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</si>
  <si>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</si>
  <si>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</si>
  <si>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</si>
  <si>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</si>
  <si>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</si>
  <si>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</si>
  <si>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</si>
  <si>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</si>
  <si>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</si>
  <si>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</si>
  <si>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</si>
  <si>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</si>
  <si>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</si>
  <si>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</si>
  <si>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</si>
  <si>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</si>
  <si>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</si>
  <si>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</si>
  <si>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</si>
  <si>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</si>
  <si>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</si>
  <si>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</si>
  <si>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</si>
  <si>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</si>
  <si>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</si>
  <si>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</si>
  <si>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</si>
  <si>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</si>
  <si>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</si>
  <si>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</si>
  <si>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</si>
  <si>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</si>
  <si>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</si>
  <si>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</si>
  <si>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</si>
  <si>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</si>
  <si>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</si>
  <si>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</si>
  <si>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</si>
  <si>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</si>
  <si>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</si>
  <si>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</si>
  <si>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</si>
  <si>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</si>
  <si>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</si>
  <si>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</si>
  <si>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</si>
  <si>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</si>
  <si>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</si>
  <si>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</si>
  <si>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</si>
  <si>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</si>
  <si>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</si>
  <si>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</si>
  <si>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</si>
  <si>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</si>
  <si>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</si>
  <si>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</si>
  <si>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</si>
  <si>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</si>
  <si>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</si>
  <si>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</si>
  <si>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</si>
  <si>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</si>
  <si>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</si>
  <si>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</si>
  <si>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</si>
  <si>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</si>
  <si>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</si>
  <si>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</si>
  <si>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</si>
  <si>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</si>
  <si>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</si>
  <si>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</si>
  <si>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</si>
  <si>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</si>
  <si>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</si>
  <si>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</si>
  <si>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</si>
  <si>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</si>
  <si>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</si>
  <si>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</si>
  <si>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</si>
  <si>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</si>
  <si>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</si>
  <si>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</si>
  <si>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</si>
  <si>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</si>
  <si>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</si>
  <si>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</si>
  <si>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</si>
  <si>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</si>
  <si>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</si>
  <si>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</si>
  <si>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</si>
  <si>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</si>
  <si>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</si>
  <si>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</si>
  <si>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</si>
  <si>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</si>
  <si>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</si>
  <si>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</si>
  <si>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</si>
  <si>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</si>
  <si>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</si>
  <si>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</si>
  <si>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</si>
  <si>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</si>
  <si>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</si>
  <si>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</si>
  <si>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</si>
  <si>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</si>
  <si>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</si>
  <si>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</si>
  <si>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</si>
  <si>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</si>
  <si>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</si>
  <si>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</si>
  <si>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</si>
  <si>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</si>
  <si>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</si>
  <si>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</si>
  <si>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</si>
  <si>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</si>
  <si>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</si>
  <si>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</si>
  <si>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</si>
  <si>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</si>
  <si>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</si>
  <si>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</si>
  <si>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</si>
  <si>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</si>
  <si>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</si>
  <si>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</si>
  <si>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</si>
  <si>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</si>
  <si>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</si>
  <si>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</si>
  <si>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</si>
  <si>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</si>
  <si>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</si>
  <si>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</si>
  <si>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</si>
  <si>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</si>
  <si>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</si>
  <si>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</si>
  <si>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</si>
  <si>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</si>
  <si>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</si>
  <si>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</si>
  <si>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</si>
  <si>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</si>
  <si>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</si>
  <si>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</si>
  <si>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</si>
  <si>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</si>
  <si>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</si>
  <si>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</si>
  <si>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</si>
  <si>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</si>
  <si>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</si>
  <si>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</si>
  <si>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</si>
  <si>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</si>
  <si>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</si>
  <si>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</si>
  <si>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</si>
  <si>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</si>
  <si>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</si>
  <si>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</si>
  <si>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</si>
  <si>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</si>
  <si>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</si>
  <si>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</si>
  <si>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</si>
  <si>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</si>
  <si>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</si>
  <si>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</si>
  <si>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</si>
  <si>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</si>
  <si>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</si>
  <si>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</si>
  <si>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</si>
  <si>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</si>
  <si>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</si>
  <si>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</si>
  <si>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</si>
  <si>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</si>
  <si>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</si>
  <si>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</si>
  <si>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</si>
  <si>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</si>
  <si>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</si>
  <si>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</si>
  <si>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</si>
  <si>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</si>
  <si>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</si>
  <si>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</si>
  <si>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</si>
  <si>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</si>
  <si>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</si>
  <si>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</si>
  <si>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</si>
  <si>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</si>
  <si>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</si>
  <si>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</si>
  <si>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</si>
  <si>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</si>
  <si>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</si>
  <si>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</si>
  <si>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</si>
  <si>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</si>
  <si>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</si>
  <si>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</si>
  <si>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</si>
  <si>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</si>
  <si>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</si>
  <si>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</si>
  <si>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</si>
  <si>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</si>
  <si>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</si>
  <si>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</si>
  <si>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</si>
  <si>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</si>
  <si>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</si>
  <si>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</si>
  <si>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</si>
  <si>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</si>
  <si>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</si>
  <si>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</si>
  <si>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</si>
  <si>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</si>
  <si>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</si>
  <si>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</si>
  <si>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</si>
  <si>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</si>
  <si>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</si>
  <si>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</si>
  <si>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</si>
  <si>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</si>
  <si>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</si>
  <si>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</si>
  <si>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</si>
  <si>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</si>
  <si>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</si>
  <si>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</si>
  <si>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</si>
  <si>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</si>
  <si>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</si>
  <si>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</si>
  <si>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</si>
  <si>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</si>
  <si>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</si>
  <si>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</si>
  <si>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</si>
  <si>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</si>
  <si>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</si>
  <si>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</si>
  <si>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</si>
  <si>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</si>
  <si>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</si>
  <si>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</si>
  <si>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</si>
  <si>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</si>
  <si>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</si>
  <si>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</si>
  <si>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</si>
  <si>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</si>
  <si>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</si>
  <si>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</si>
  <si>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</si>
  <si>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</si>
  <si>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</si>
  <si>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</si>
  <si>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</si>
  <si>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</si>
  <si>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</si>
  <si>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</si>
  <si>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</si>
  <si>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</si>
  <si>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</si>
  <si>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</si>
  <si>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</si>
  <si>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</si>
  <si>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</si>
  <si>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</si>
  <si>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</si>
  <si>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</si>
  <si>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</si>
  <si>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</si>
  <si>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</si>
  <si>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</si>
  <si>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</si>
  <si>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</si>
  <si>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</si>
  <si>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</si>
  <si>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</si>
  <si>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</si>
  <si>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</si>
  <si>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</si>
  <si>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</si>
  <si>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</si>
  <si>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</si>
  <si>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</si>
  <si>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</si>
  <si>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</si>
  <si>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</si>
  <si>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</si>
  <si>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</si>
  <si>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</si>
  <si>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</si>
  <si>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</si>
  <si>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</si>
  <si>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</si>
  <si>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</si>
  <si>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</si>
  <si>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</si>
  <si>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</si>
  <si>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</si>
  <si>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</si>
  <si>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</si>
  <si>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</si>
  <si>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</si>
  <si>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</si>
  <si>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</si>
  <si>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</si>
  <si>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</si>
  <si>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</si>
  <si>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</si>
  <si>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</si>
  <si>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</si>
  <si>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</si>
  <si>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</si>
  <si>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</si>
  <si>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</si>
  <si>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</si>
  <si>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</si>
  <si>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</si>
  <si>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</si>
  <si>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</si>
  <si>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</si>
  <si>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</si>
  <si>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</si>
  <si>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</si>
  <si>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</si>
  <si>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</si>
  <si>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</si>
  <si>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</si>
  <si>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</si>
  <si>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</si>
  <si>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</si>
  <si>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</si>
  <si>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</si>
  <si>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</si>
  <si>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</si>
  <si>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</si>
  <si>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</si>
  <si>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</si>
  <si>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</si>
  <si>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</si>
  <si>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</si>
  <si>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</si>
  <si>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</si>
  <si>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</si>
  <si>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</si>
  <si>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</si>
  <si>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</si>
  <si>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</si>
  <si>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</si>
  <si>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</si>
  <si>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</si>
  <si>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</si>
  <si>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</si>
  <si>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</si>
  <si>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</si>
  <si>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</si>
  <si>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</si>
  <si>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</si>
  <si>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</si>
  <si>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</si>
  <si>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</si>
  <si>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</si>
  <si>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</si>
  <si>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</si>
  <si>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</si>
  <si>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</si>
  <si>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</si>
  <si>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</si>
  <si>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</si>
  <si>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</si>
  <si>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</si>
  <si>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</si>
  <si>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</si>
  <si>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</si>
  <si>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</si>
  <si>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</si>
  <si>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</si>
  <si>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</si>
  <si>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</si>
  <si>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</si>
  <si>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</si>
  <si>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</si>
  <si>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</si>
  <si>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</si>
  <si>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</si>
  <si>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</si>
  <si>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</si>
  <si>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</si>
  <si>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</si>
  <si>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</si>
  <si>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</si>
  <si>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</si>
  <si>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</si>
  <si>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</si>
  <si>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</si>
  <si>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</si>
  <si>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</si>
  <si>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</si>
  <si>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</si>
  <si>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</si>
  <si>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</si>
  <si>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</si>
  <si>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</si>
  <si>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</si>
  <si>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</si>
  <si>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</si>
  <si>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</si>
  <si>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</si>
  <si>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</si>
  <si>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</si>
  <si>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</si>
  <si>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</si>
  <si>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</si>
  <si>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</si>
  <si>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</si>
  <si>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</si>
  <si>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</si>
  <si>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</si>
  <si>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</si>
  <si>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</si>
  <si>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</si>
  <si>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</si>
  <si>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</si>
  <si>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</si>
  <si>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</si>
  <si>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</si>
  <si>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</si>
  <si>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</si>
  <si>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</si>
  <si>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</si>
  <si>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</si>
  <si>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</si>
  <si>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</si>
  <si>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</si>
  <si>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</si>
  <si>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</si>
  <si>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</si>
  <si>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</si>
  <si>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</si>
  <si>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</si>
  <si>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</si>
  <si>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</si>
  <si>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</si>
  <si>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</si>
  <si>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</si>
  <si>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</si>
  <si>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</si>
  <si>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</si>
  <si>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</si>
  <si>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</si>
  <si>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</si>
  <si>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</si>
  <si>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</si>
  <si>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</si>
  <si>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</si>
  <si>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</si>
  <si>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</si>
  <si>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</si>
  <si>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</si>
  <si>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</si>
  <si>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</si>
  <si>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</si>
  <si>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</si>
  <si>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</si>
  <si>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</si>
  <si>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</si>
  <si>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</si>
  <si>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</si>
  <si>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</si>
  <si>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</si>
  <si>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</si>
  <si>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</si>
  <si>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</si>
  <si>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</si>
  <si>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</si>
  <si>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</si>
  <si>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</si>
  <si>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</si>
  <si>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</si>
  <si>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</si>
  <si>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</si>
  <si>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</si>
  <si>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</si>
  <si>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</si>
  <si>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</si>
  <si>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</si>
  <si>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</si>
  <si>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</si>
  <si>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</si>
  <si>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</si>
  <si>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</si>
  <si>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</si>
  <si>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</si>
  <si>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</si>
  <si>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</si>
  <si>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</si>
  <si>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</si>
  <si>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</si>
  <si>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</si>
  <si>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</si>
  <si>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</si>
  <si>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</si>
  <si>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</si>
  <si>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</si>
  <si>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</si>
  <si>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</si>
  <si>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</si>
  <si>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</si>
  <si>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</si>
  <si>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</si>
  <si>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</si>
  <si>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</si>
  <si>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</si>
  <si>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</si>
  <si>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</si>
  <si>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</si>
  <si>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</si>
  <si>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</si>
  <si>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</si>
  <si>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</si>
  <si>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</si>
  <si>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</si>
  <si>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</si>
  <si>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</si>
  <si>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</si>
  <si>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</si>
  <si>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</si>
  <si>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</si>
  <si>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</si>
  <si>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</si>
  <si>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</si>
  <si>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</si>
  <si>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</si>
  <si>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</si>
  <si>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</si>
  <si>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</si>
  <si>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</si>
  <si>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</si>
  <si>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</si>
  <si>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</si>
  <si>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</si>
  <si>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</si>
  <si>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</si>
  <si>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</si>
  <si>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</si>
  <si>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</si>
  <si>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</si>
  <si>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</si>
  <si>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</si>
  <si>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</si>
  <si>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</si>
  <si>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</si>
  <si>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</si>
  <si>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</si>
  <si>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</si>
  <si>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</si>
  <si>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</si>
  <si>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</si>
  <si>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</si>
  <si>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</si>
  <si>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</si>
  <si>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</si>
  <si>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</si>
  <si>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</si>
  <si>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</si>
  <si>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</si>
  <si>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</si>
  <si>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</si>
  <si>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</si>
  <si>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</si>
  <si>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</si>
  <si>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</si>
  <si>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</si>
  <si>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</si>
  <si>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</si>
  <si>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</si>
  <si>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</si>
  <si>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</si>
  <si>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</si>
  <si>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</si>
  <si>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</si>
  <si>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</si>
  <si>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</si>
  <si>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</si>
  <si>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</si>
  <si>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</si>
  <si>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</si>
  <si>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</si>
  <si>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</si>
  <si>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</si>
  <si>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</si>
  <si>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</si>
  <si>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</si>
  <si>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</si>
  <si>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</si>
  <si>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</si>
  <si>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</si>
  <si>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</si>
  <si>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</si>
  <si>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</si>
  <si>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</si>
  <si>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</si>
  <si>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</si>
  <si>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</si>
  <si>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</si>
  <si>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</si>
  <si>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</si>
  <si>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</si>
  <si>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</si>
  <si>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</si>
  <si>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</si>
  <si>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</si>
  <si>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</si>
  <si>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</si>
  <si>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</si>
  <si>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</si>
  <si>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</si>
  <si>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</si>
  <si>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</si>
  <si>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</si>
  <si>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</si>
  <si>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</si>
  <si>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</si>
  <si>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</si>
  <si>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</si>
  <si>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</si>
  <si>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</si>
  <si>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</si>
  <si>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</si>
  <si>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</si>
  <si>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</si>
  <si>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</si>
  <si>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</si>
  <si>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</si>
  <si>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</si>
  <si>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</si>
  <si>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</si>
  <si>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</si>
  <si>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</si>
  <si>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</si>
  <si>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</si>
  <si>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</si>
  <si>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</si>
  <si>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</si>
  <si>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</si>
  <si>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</si>
  <si>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</si>
  <si>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</si>
  <si>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</si>
  <si>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</si>
  <si>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</si>
  <si>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</si>
  <si>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</si>
  <si>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</si>
  <si>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</si>
  <si>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</si>
  <si>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</si>
  <si>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</si>
  <si>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</si>
  <si>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</si>
  <si>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</si>
  <si>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</si>
  <si>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</si>
  <si>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</si>
  <si>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</si>
  <si>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</si>
  <si>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</si>
  <si>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</si>
  <si>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</si>
  <si>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</si>
  <si>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</si>
  <si>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</si>
  <si>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</si>
  <si>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</si>
  <si>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</si>
  <si>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</si>
  <si>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</si>
  <si>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</si>
  <si>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</si>
  <si>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</si>
  <si>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</si>
  <si>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</si>
  <si>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</si>
  <si>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</si>
  <si>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</si>
  <si>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</si>
  <si>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</si>
  <si>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</si>
  <si>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</si>
  <si>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</si>
  <si>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</si>
  <si>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</si>
  <si>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</si>
  <si>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</si>
  <si>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</si>
  <si>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</si>
  <si>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</si>
  <si>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</si>
  <si>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</si>
  <si>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</si>
  <si>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</si>
  <si>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</si>
  <si>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</si>
  <si>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</si>
  <si>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</si>
  <si>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</si>
  <si>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</si>
  <si>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</si>
  <si>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</si>
  <si>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</si>
  <si>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</si>
  <si>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</si>
  <si>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</si>
  <si>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</si>
  <si>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</si>
  <si>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</si>
  <si>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</si>
  <si>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</si>
  <si>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</si>
  <si>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</si>
  <si>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</si>
  <si>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</si>
  <si>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</si>
  <si>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</si>
  <si>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</si>
  <si>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</si>
  <si>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</si>
  <si>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</si>
  <si>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</si>
  <si>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</si>
  <si>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</si>
  <si>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</si>
  <si>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</si>
  <si>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</si>
  <si>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</si>
  <si>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</si>
  <si>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</si>
  <si>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</si>
  <si>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</si>
  <si>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</si>
  <si>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</si>
  <si>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</si>
  <si>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</si>
  <si>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</si>
  <si>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</si>
  <si>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</si>
  <si>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</si>
  <si>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</si>
  <si>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</si>
  <si>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</si>
  <si>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</si>
  <si>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</si>
  <si>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</si>
  <si>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</si>
  <si>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</si>
  <si>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</si>
  <si>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</si>
  <si>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</si>
  <si>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</si>
  <si>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</si>
  <si>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</si>
  <si>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</si>
  <si>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</si>
  <si>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</si>
  <si>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</si>
  <si>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</si>
  <si>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</si>
  <si>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</si>
  <si>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</si>
  <si>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</si>
  <si>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</si>
  <si>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</si>
  <si>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</si>
  <si>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</si>
  <si>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</si>
  <si>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</si>
  <si>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</si>
  <si>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</si>
  <si>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</si>
  <si>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</si>
  <si>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</si>
  <si>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</si>
  <si>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</si>
  <si>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</si>
  <si>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</si>
  <si>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</si>
  <si>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</si>
  <si>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</si>
  <si>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</si>
  <si>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</si>
  <si>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</si>
  <si>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</si>
  <si>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</si>
  <si>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</si>
  <si>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</si>
  <si>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</si>
  <si>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</si>
  <si>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</si>
  <si>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</si>
  <si>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</si>
  <si>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</si>
  <si>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</si>
  <si>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</si>
  <si>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</si>
  <si>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</si>
  <si>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</si>
  <si>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</si>
  <si>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</si>
  <si>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</si>
  <si>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</si>
  <si>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</si>
  <si>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</si>
  <si>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</si>
  <si>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</si>
  <si>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</si>
  <si>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</si>
  <si>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</si>
  <si>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</si>
  <si>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</si>
  <si>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</si>
  <si>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</si>
  <si>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</si>
  <si>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</si>
  <si>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</si>
  <si>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</si>
  <si>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</si>
  <si>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</si>
  <si>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</si>
  <si>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</si>
  <si>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</si>
  <si>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</si>
  <si>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</si>
  <si>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</si>
  <si>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</si>
  <si>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</si>
  <si>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</si>
  <si>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</si>
  <si>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</si>
  <si>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</si>
  <si>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</si>
  <si>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</si>
  <si>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</si>
  <si>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</si>
  <si>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</si>
  <si>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</si>
  <si>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</si>
  <si>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</si>
  <si>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</si>
  <si>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</si>
  <si>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</si>
  <si>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</si>
  <si>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</si>
  <si>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</si>
  <si>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</si>
  <si>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</si>
  <si>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</si>
  <si>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</si>
  <si>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</si>
  <si>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</si>
  <si>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</si>
  <si>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</si>
  <si>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</si>
  <si>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</si>
  <si>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</si>
  <si>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</si>
  <si>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</si>
  <si>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</si>
  <si>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</si>
  <si>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</si>
  <si>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</si>
  <si>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</si>
  <si>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</si>
  <si>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</si>
  <si>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</si>
  <si>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</si>
  <si>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</si>
  <si>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</si>
  <si>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</si>
  <si>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</si>
  <si>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</si>
  <si>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</si>
  <si>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</si>
  <si>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</si>
  <si>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</si>
  <si>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</si>
  <si>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</si>
  <si>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</si>
  <si>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</si>
  <si>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</si>
  <si>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</si>
  <si>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</si>
  <si>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</si>
  <si>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</si>
  <si>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</si>
  <si>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</si>
  <si>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</si>
  <si>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</si>
  <si>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</si>
  <si>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</si>
  <si>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</si>
  <si>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</si>
  <si>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</si>
  <si>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</si>
  <si>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</si>
  <si>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</si>
  <si>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</si>
  <si>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</si>
  <si>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</si>
  <si>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</si>
  <si>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</si>
  <si>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</si>
  <si>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</si>
  <si>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</si>
  <si>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</si>
  <si>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</si>
  <si>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</si>
  <si>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</si>
  <si>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</si>
  <si>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</si>
  <si>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</si>
  <si>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</si>
  <si>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</si>
  <si>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</si>
  <si>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</si>
  <si>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</si>
  <si>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</si>
  <si>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</si>
  <si>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</si>
  <si>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</si>
  <si>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</si>
  <si>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</si>
  <si>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</si>
  <si>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</si>
  <si>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</si>
  <si>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</si>
  <si>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</si>
  <si>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</si>
  <si>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</si>
  <si>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</si>
  <si>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</si>
  <si>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</si>
  <si>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</si>
  <si>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</si>
  <si>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</si>
  <si>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</si>
  <si>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</si>
  <si>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</si>
  <si>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</si>
  <si>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</si>
  <si>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</si>
  <si>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</si>
  <si>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</si>
  <si>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</si>
  <si>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</si>
  <si>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</si>
  <si>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</si>
  <si>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</si>
  <si>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</si>
  <si>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</si>
  <si>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</si>
  <si>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</si>
  <si>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</si>
  <si>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</si>
  <si>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</si>
  <si>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</si>
  <si>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</si>
  <si>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</si>
  <si>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</si>
  <si>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</si>
  <si>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</si>
  <si>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</si>
  <si>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</si>
  <si>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</si>
  <si>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</si>
  <si>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</si>
  <si>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</si>
  <si>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</si>
  <si>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</si>
  <si>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</si>
  <si>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</si>
  <si>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</si>
  <si>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</si>
  <si>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</si>
  <si>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</si>
  <si>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</si>
  <si>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</si>
  <si>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</si>
  <si>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</si>
  <si>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</si>
  <si>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</si>
  <si>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</si>
  <si>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</si>
  <si>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</si>
  <si>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</si>
  <si>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</si>
  <si>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</si>
  <si>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</si>
  <si>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</si>
  <si>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</si>
  <si>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</si>
  <si>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</si>
  <si>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</si>
  <si>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</si>
  <si>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</si>
  <si>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</si>
  <si>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</si>
  <si>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</si>
  <si>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</si>
  <si>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</si>
  <si>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</si>
  <si>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</si>
  <si>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</si>
  <si>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</si>
  <si>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</si>
  <si>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</si>
  <si>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</si>
  <si>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</si>
  <si>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</si>
  <si>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</si>
  <si>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</si>
  <si>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</si>
  <si>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</si>
  <si>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</si>
  <si>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</si>
  <si>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</si>
  <si>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</si>
  <si>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</si>
  <si>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</si>
  <si>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</si>
  <si>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</si>
  <si>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</si>
  <si>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</si>
  <si>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</si>
  <si>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</si>
  <si>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</si>
  <si>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</si>
  <si>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</si>
  <si>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</si>
  <si>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</si>
  <si>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</si>
  <si>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</si>
  <si>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</si>
  <si>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</si>
  <si>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</si>
  <si>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</si>
  <si>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</si>
  <si>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</si>
  <si>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</si>
  <si>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</si>
  <si>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</si>
  <si>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</si>
  <si>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</si>
  <si>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</si>
  <si>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</si>
  <si>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</si>
  <si>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</si>
  <si>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</si>
  <si>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</si>
  <si>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</si>
  <si>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</si>
  <si>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</si>
  <si>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</si>
  <si>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</si>
  <si>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</si>
  <si>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</si>
  <si>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</si>
  <si>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</si>
  <si>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</si>
  <si>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</si>
  <si>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</si>
  <si>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</si>
  <si>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</si>
  <si>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</si>
  <si>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</si>
  <si>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</si>
  <si>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</si>
  <si>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</si>
  <si>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</si>
  <si>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</si>
  <si>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</si>
  <si>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</si>
  <si>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</si>
  <si>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</si>
  <si>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</si>
  <si>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</si>
  <si>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</si>
  <si>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</si>
  <si>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</si>
  <si>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</si>
  <si>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</si>
  <si>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</si>
  <si>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</si>
  <si>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</si>
  <si>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</si>
  <si>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</si>
  <si>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</si>
  <si>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</si>
  <si>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</si>
  <si>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</si>
  <si>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</si>
  <si>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</si>
  <si>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</si>
  <si>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</si>
  <si>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</si>
  <si>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</si>
  <si>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</si>
  <si>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</si>
  <si>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</si>
  <si>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</si>
  <si>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</si>
  <si>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</si>
  <si>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</si>
  <si>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</si>
  <si>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</si>
  <si>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</si>
  <si>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</si>
  <si>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</si>
  <si>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</si>
  <si>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</si>
  <si>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</si>
  <si>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</si>
  <si>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</si>
  <si>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</si>
  <si>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</si>
  <si>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</si>
  <si>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</si>
  <si>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</si>
  <si>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</si>
  <si>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</si>
  <si>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</si>
  <si>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</si>
  <si>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</si>
  <si>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</si>
  <si>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</si>
  <si>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</si>
  <si>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</si>
  <si>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</si>
  <si>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</si>
  <si>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</si>
  <si>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</si>
  <si>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</si>
  <si>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</si>
  <si>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</si>
  <si>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</si>
  <si>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</si>
  <si>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</si>
  <si>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</si>
  <si>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</si>
  <si>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</si>
  <si>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</si>
  <si>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</si>
  <si>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</si>
  <si>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</si>
  <si>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</si>
  <si>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</si>
  <si>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</si>
  <si>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</si>
  <si>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</si>
  <si>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</si>
  <si>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</si>
  <si>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</si>
  <si>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</si>
  <si>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</si>
  <si>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</si>
  <si>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</si>
  <si>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</si>
  <si>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</si>
  <si>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</si>
  <si>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</si>
  <si>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</si>
  <si>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</si>
  <si>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</si>
  <si>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</si>
  <si>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</si>
  <si>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</si>
  <si>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</si>
  <si>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</si>
  <si>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</si>
  <si>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</si>
  <si>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</si>
  <si>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</si>
  <si>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</si>
  <si>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</si>
  <si>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</si>
  <si>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</si>
  <si>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</si>
  <si>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</si>
  <si>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</si>
  <si>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</si>
  <si>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</si>
  <si>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</si>
  <si>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</si>
  <si>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</si>
  <si>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</si>
  <si>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</si>
  <si>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</si>
  <si>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</si>
  <si>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</si>
  <si>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</si>
  <si>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</si>
  <si>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</si>
  <si>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</si>
  <si>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</si>
  <si>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</si>
  <si>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</si>
  <si>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</si>
  <si>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</si>
  <si>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</si>
  <si>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</si>
  <si>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</si>
  <si>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</si>
  <si>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</si>
  <si>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</si>
  <si>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</si>
  <si>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</si>
  <si>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</si>
  <si>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</si>
  <si>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</si>
  <si>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</si>
  <si>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</si>
  <si>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</si>
  <si>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</si>
  <si>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</si>
  <si>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</si>
  <si>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</si>
  <si>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</si>
  <si>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</si>
  <si>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</si>
  <si>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</si>
  <si>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</si>
  <si>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</si>
  <si>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</si>
  <si>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</si>
  <si>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</si>
  <si>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</si>
  <si>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</si>
  <si>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</si>
  <si>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</si>
  <si>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</si>
  <si>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</si>
  <si>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</si>
  <si>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</si>
  <si>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</si>
  <si>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</si>
  <si>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</si>
  <si>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</si>
  <si>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</si>
  <si>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</si>
  <si>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</si>
  <si>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</si>
  <si>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</si>
  <si>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</si>
  <si>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</si>
  <si>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</si>
  <si>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</si>
  <si>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</si>
  <si>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</si>
  <si>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</si>
  <si>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</si>
  <si>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</si>
  <si>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</si>
  <si>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</si>
  <si>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</si>
  <si>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</si>
  <si>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</si>
  <si>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</si>
  <si>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</si>
  <si>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</si>
  <si>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</si>
  <si>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</si>
  <si>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</si>
  <si>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</si>
  <si>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</si>
  <si>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</si>
  <si>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</si>
  <si>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</si>
  <si>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</si>
  <si>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</si>
  <si>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</si>
  <si>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</si>
  <si>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</si>
  <si>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</si>
  <si>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</si>
  <si>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</si>
  <si>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</si>
  <si>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</si>
  <si>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</si>
  <si>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</si>
  <si>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</si>
  <si>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</si>
  <si>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</si>
  <si>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</si>
  <si>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</si>
  <si>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</si>
  <si>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</si>
  <si>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</si>
  <si>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</si>
  <si>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</si>
  <si>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</si>
  <si>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</si>
  <si>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</si>
  <si>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</si>
  <si>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</si>
  <si>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</si>
  <si>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</si>
  <si>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</si>
  <si>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</si>
  <si>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</si>
  <si>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</si>
  <si>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</si>
  <si>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</si>
  <si>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</si>
  <si>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</si>
  <si>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</si>
  <si>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</si>
  <si>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</si>
  <si>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</si>
  <si>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</si>
  <si>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</si>
  <si>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</si>
  <si>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</si>
  <si>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</si>
  <si>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</si>
  <si>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</si>
  <si>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</si>
  <si>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</si>
  <si>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</si>
  <si>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</si>
  <si>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</si>
  <si>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</si>
  <si>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</si>
  <si>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</si>
  <si>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</si>
  <si>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</si>
  <si>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</si>
  <si>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</si>
  <si>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</si>
  <si>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</si>
  <si>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</si>
  <si>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</si>
  <si>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</si>
  <si>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</si>
  <si>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</si>
  <si>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</si>
  <si>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</si>
  <si>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</si>
  <si>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</si>
  <si>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</si>
  <si>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</si>
  <si>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</si>
  <si>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</si>
  <si>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</si>
  <si>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</si>
  <si>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</si>
  <si>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</si>
  <si>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</si>
  <si>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</si>
  <si>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</si>
  <si>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</si>
  <si>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</si>
  <si>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</si>
  <si>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</si>
  <si>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</si>
  <si>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</si>
  <si>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</si>
  <si>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</si>
  <si>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</si>
  <si>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</si>
  <si>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</si>
  <si>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</si>
  <si>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</si>
  <si>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</si>
  <si>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</si>
  <si>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</si>
  <si>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</si>
  <si>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</si>
  <si>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</si>
  <si>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</si>
  <si>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</si>
  <si>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</si>
  <si>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</si>
  <si>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</si>
  <si>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</si>
  <si>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</si>
  <si>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</si>
  <si>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</si>
  <si>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</si>
  <si>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</si>
  <si>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</si>
  <si>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</si>
  <si>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</si>
  <si>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</si>
  <si>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</si>
  <si>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</si>
  <si>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</si>
  <si>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</si>
  <si>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</si>
  <si>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</si>
  <si>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</si>
  <si>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</si>
  <si>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</si>
  <si>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</si>
  <si>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</si>
  <si>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</si>
  <si>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</si>
  <si>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</si>
  <si>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</si>
  <si>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</si>
  <si>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</si>
  <si>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</si>
  <si>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</si>
  <si>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</si>
  <si>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</si>
  <si>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</si>
  <si>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</si>
  <si>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</si>
  <si>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</si>
  <si>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</si>
  <si>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</si>
  <si>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</si>
  <si>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</si>
  <si>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</si>
  <si>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</si>
  <si>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</si>
  <si>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</si>
  <si>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</si>
  <si>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</si>
  <si>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</si>
  <si>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</si>
  <si>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</si>
  <si>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</si>
  <si>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</si>
  <si>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</si>
  <si>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</si>
  <si>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</si>
  <si>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</si>
  <si>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</si>
  <si>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</si>
  <si>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</si>
  <si>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</si>
  <si>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</si>
  <si>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</si>
  <si>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</si>
  <si>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</si>
  <si>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</si>
  <si>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</si>
  <si>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</si>
  <si>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</si>
  <si>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</si>
  <si>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</si>
  <si>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</si>
  <si>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</si>
  <si>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</si>
  <si>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</si>
  <si>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</si>
  <si>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</si>
  <si>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</si>
  <si>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</si>
  <si>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</si>
  <si>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</si>
  <si>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</si>
  <si>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</si>
  <si>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</si>
  <si>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</si>
  <si>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</si>
  <si>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</si>
  <si>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</si>
  <si>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</si>
  <si>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</si>
  <si>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</si>
  <si>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</si>
  <si>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</si>
  <si>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</si>
  <si>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</si>
  <si>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</si>
  <si>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</si>
  <si>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</si>
  <si>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</si>
  <si>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</si>
  <si>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</si>
  <si>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</si>
  <si>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</si>
  <si>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</si>
  <si>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</si>
  <si>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</si>
  <si>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</si>
  <si>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</si>
  <si>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</si>
  <si>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</si>
  <si>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</si>
  <si>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</si>
  <si>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</si>
  <si>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</si>
  <si>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</si>
  <si>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</si>
  <si>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</si>
  <si>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</si>
  <si>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</si>
  <si>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</si>
  <si>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</si>
  <si>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</si>
  <si>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</si>
  <si>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</si>
  <si>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</si>
  <si>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</si>
  <si>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</si>
  <si>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</si>
  <si>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</si>
  <si>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</si>
  <si>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</si>
  <si>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</si>
  <si>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</si>
  <si>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</si>
  <si>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</si>
  <si>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</si>
  <si>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</si>
  <si>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</si>
  <si>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</si>
  <si>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</si>
  <si>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</si>
  <si>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</si>
  <si>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</si>
  <si>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</si>
  <si>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</si>
  <si>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</si>
  <si>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</si>
  <si>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</si>
  <si>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</si>
  <si>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</si>
  <si>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</si>
  <si>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</si>
  <si>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</si>
  <si>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</si>
  <si>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</si>
  <si>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</si>
  <si>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</si>
  <si>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</si>
  <si>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</si>
  <si>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</si>
  <si>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</si>
  <si>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</si>
  <si>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</si>
  <si>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</si>
  <si>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</si>
  <si>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</si>
  <si>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</si>
  <si>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</si>
  <si>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</si>
  <si>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</si>
  <si>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</si>
  <si>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</si>
  <si>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</si>
  <si>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</si>
  <si>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</si>
  <si>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</si>
  <si>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</si>
  <si>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</si>
  <si>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</si>
  <si>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</si>
  <si>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</si>
  <si>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</si>
  <si>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</si>
  <si>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</si>
  <si>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</si>
  <si>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</si>
  <si>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</si>
  <si>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</si>
  <si>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</si>
  <si>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</si>
  <si>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</si>
  <si>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</si>
  <si>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</si>
  <si>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</si>
  <si>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</si>
  <si>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</si>
  <si>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</si>
  <si>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</si>
  <si>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</si>
  <si>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</si>
  <si>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</si>
  <si>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</si>
  <si>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</si>
  <si>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</si>
  <si>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</si>
  <si>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</si>
  <si>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</si>
  <si>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</si>
  <si>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</si>
  <si>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</si>
  <si>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</si>
  <si>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</si>
  <si>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</si>
  <si>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</si>
  <si>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</si>
  <si>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</si>
  <si>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</si>
  <si>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</si>
  <si>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</si>
  <si>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</si>
  <si>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</si>
  <si>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</si>
  <si>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</si>
  <si>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</si>
  <si>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</si>
  <si>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</si>
  <si>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</si>
  <si>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</si>
  <si>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</si>
  <si>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</si>
  <si>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</si>
  <si>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</si>
  <si>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</si>
  <si>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</si>
  <si>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</si>
  <si>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</si>
  <si>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</si>
  <si>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</si>
  <si>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</si>
  <si>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</si>
  <si>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</si>
  <si>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</si>
  <si>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</si>
  <si>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</si>
  <si>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</si>
  <si>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</si>
  <si>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</si>
  <si>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</si>
  <si>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</si>
  <si>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</si>
  <si>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</si>
  <si>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</si>
  <si>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</si>
  <si>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</si>
  <si>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</si>
  <si>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</si>
  <si>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</si>
  <si>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</si>
  <si>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</si>
  <si>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</si>
  <si>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</si>
  <si>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</si>
  <si>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</si>
  <si>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</si>
  <si>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</si>
  <si>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</si>
  <si>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</si>
  <si>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</si>
  <si>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</si>
  <si>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</si>
  <si>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</si>
  <si>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</si>
  <si>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</si>
  <si>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</si>
  <si>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</si>
  <si>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</si>
  <si>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</si>
  <si>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</si>
  <si>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</si>
  <si>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</si>
  <si>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</si>
  <si>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</si>
  <si>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</si>
  <si>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</si>
  <si>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</si>
  <si>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</si>
  <si>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</si>
  <si>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</si>
  <si>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</si>
  <si>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</si>
  <si>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</si>
  <si>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</si>
  <si>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</si>
  <si>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</si>
  <si>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</si>
  <si>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</si>
  <si>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</si>
  <si>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</si>
  <si>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</si>
  <si>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</si>
  <si>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</si>
  <si>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</si>
  <si>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</si>
  <si>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</si>
  <si>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</si>
  <si>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</si>
  <si>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</si>
  <si>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</si>
  <si>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</si>
  <si>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</si>
  <si>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</si>
  <si>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</si>
  <si>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</si>
  <si>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</si>
  <si>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</si>
  <si>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</si>
  <si>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</si>
  <si>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</si>
  <si>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</si>
  <si>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</si>
  <si>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</si>
  <si>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</si>
  <si>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</si>
  <si>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</si>
  <si>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</si>
  <si>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</si>
  <si>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</si>
  <si>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</si>
  <si>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</si>
  <si>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</si>
  <si>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</si>
  <si>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</si>
  <si>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</si>
  <si>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</si>
  <si>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</si>
  <si>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</si>
  <si>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</si>
  <si>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</si>
  <si>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</si>
  <si>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</si>
  <si>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</si>
  <si>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</si>
  <si>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</si>
  <si>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</si>
  <si>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</si>
  <si>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</si>
  <si>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</si>
  <si>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</si>
  <si>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</si>
  <si>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</si>
  <si>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</si>
  <si>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</si>
  <si>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</si>
  <si>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</si>
  <si>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</si>
  <si>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</si>
  <si>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</si>
  <si>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</si>
  <si>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</si>
  <si>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</si>
  <si>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</si>
  <si>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</si>
  <si>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</si>
  <si>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</si>
  <si>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</si>
  <si>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</si>
  <si>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</si>
  <si>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</si>
  <si>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</si>
  <si>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</si>
  <si>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</si>
  <si>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</si>
  <si>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</si>
  <si>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</si>
  <si>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</si>
  <si>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</si>
  <si>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</si>
  <si>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</si>
  <si>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</si>
  <si>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</si>
  <si>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</si>
  <si>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</si>
  <si>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</si>
  <si>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</si>
  <si>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</si>
  <si>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</si>
  <si>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</si>
  <si>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</si>
  <si>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</si>
  <si>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</si>
  <si>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</si>
  <si>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</si>
  <si>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</si>
  <si>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</si>
  <si>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</si>
  <si>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</si>
  <si>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</si>
  <si>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</si>
  <si>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</si>
  <si>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</si>
  <si>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</si>
  <si>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</si>
  <si>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</si>
  <si>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</si>
  <si>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</si>
  <si>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</si>
  <si>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</si>
  <si>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</si>
  <si>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</si>
  <si>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</si>
  <si>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</si>
  <si>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</si>
  <si>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</si>
  <si>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</si>
  <si>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</si>
  <si>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</si>
  <si>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</si>
  <si>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</si>
  <si>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</si>
  <si>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</si>
  <si>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</si>
  <si>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</si>
  <si>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</si>
  <si>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</si>
  <si>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</si>
  <si>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</si>
  <si>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</si>
  <si>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</si>
  <si>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</si>
  <si>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</si>
  <si>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</si>
  <si>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</si>
  <si>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</si>
  <si>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</si>
  <si>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</si>
  <si>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</si>
  <si>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</si>
  <si>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</si>
  <si>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</si>
  <si>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</si>
  <si>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</si>
  <si>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</si>
  <si>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</si>
  <si>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</si>
  <si>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</si>
  <si>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</si>
  <si>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</si>
  <si>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</si>
  <si>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</si>
  <si>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</si>
  <si>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</si>
  <si>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</si>
  <si>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</si>
  <si>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</si>
  <si>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</si>
  <si>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</si>
  <si>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</si>
  <si>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</si>
  <si>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</si>
  <si>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</si>
  <si>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</si>
  <si>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</si>
  <si>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</si>
  <si>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</si>
  <si>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</si>
  <si>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</si>
  <si>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</si>
  <si>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</si>
  <si>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</si>
  <si>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</si>
  <si>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</si>
  <si>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</si>
  <si>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</si>
  <si>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</si>
  <si>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</si>
  <si>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</si>
  <si>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</si>
  <si>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</si>
  <si>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</si>
  <si>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</si>
  <si>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</si>
  <si>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</si>
  <si>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</si>
  <si>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</si>
  <si>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</si>
  <si>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</si>
  <si>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</si>
  <si>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</si>
  <si>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</si>
  <si>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</si>
  <si>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</si>
  <si>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</si>
  <si>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</si>
  <si>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</si>
  <si>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</si>
  <si>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</si>
  <si>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</si>
  <si>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</si>
  <si>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</si>
  <si>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</si>
  <si>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</si>
  <si>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</si>
  <si>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</si>
  <si>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</si>
  <si>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</si>
  <si>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</si>
  <si>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</si>
  <si>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</si>
  <si>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</si>
  <si>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</si>
  <si>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</si>
  <si>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</si>
  <si>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</si>
  <si>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</si>
  <si>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</si>
  <si>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</si>
  <si>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</si>
  <si>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</si>
  <si>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</si>
  <si>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</si>
  <si>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</si>
  <si>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</si>
  <si>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</si>
  <si>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</si>
  <si>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</si>
  <si>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</si>
  <si>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</si>
  <si>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</si>
  <si>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</si>
  <si>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</si>
  <si>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</si>
  <si>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</si>
  <si>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</si>
  <si>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</si>
  <si>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</si>
  <si>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</si>
  <si>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</si>
  <si>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</si>
  <si>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</si>
  <si>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</si>
  <si>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</si>
  <si>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</si>
  <si>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</si>
  <si>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</si>
  <si>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</si>
  <si>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</si>
  <si>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</si>
  <si>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</si>
  <si>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</si>
  <si>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</si>
  <si>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</si>
  <si>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</si>
  <si>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</si>
  <si>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</si>
  <si>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</si>
  <si>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</si>
  <si>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</si>
  <si>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</si>
  <si>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</si>
  <si>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</si>
  <si>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</si>
  <si>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</si>
  <si>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</si>
  <si>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</si>
  <si>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</si>
  <si>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</si>
  <si>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</si>
  <si>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</si>
  <si>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</si>
  <si>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</si>
  <si>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</si>
  <si>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</si>
  <si>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</si>
  <si>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</si>
  <si>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</si>
  <si>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</si>
  <si>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</si>
  <si>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</si>
  <si>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</si>
  <si>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</si>
  <si>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</si>
  <si>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</si>
  <si>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</si>
  <si>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</si>
  <si>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</si>
  <si>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</si>
  <si>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</si>
  <si>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</si>
  <si>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</si>
  <si>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</si>
  <si>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</si>
  <si>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</si>
  <si>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</si>
  <si>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</si>
  <si>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</si>
  <si>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</si>
  <si>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</si>
  <si>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</si>
  <si>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</si>
  <si>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</si>
  <si>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</si>
  <si>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</si>
  <si>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</si>
  <si>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</si>
  <si>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</si>
  <si>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</si>
  <si>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</si>
  <si>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</si>
  <si>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</si>
  <si>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</si>
  <si>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</si>
  <si>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</si>
  <si>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</si>
  <si>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</si>
  <si>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</si>
  <si>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</si>
  <si>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</si>
  <si>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</si>
  <si>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</si>
  <si>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</si>
  <si>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</si>
  <si>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</si>
  <si>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</si>
  <si>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</si>
  <si>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</si>
  <si>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</si>
  <si>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</si>
  <si>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</si>
  <si>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</si>
  <si>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</si>
  <si>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</si>
  <si>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</si>
  <si>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</si>
  <si>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</si>
  <si>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</si>
  <si>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</si>
  <si>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</si>
  <si>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</si>
  <si>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</si>
  <si>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</si>
  <si>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</si>
  <si>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</si>
  <si>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</si>
  <si>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</si>
  <si>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</si>
  <si>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</si>
  <si>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</si>
  <si>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</si>
  <si>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</si>
  <si>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</si>
  <si>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</si>
  <si>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</si>
  <si>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</si>
  <si>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</si>
  <si>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</si>
  <si>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</si>
  <si>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</si>
  <si>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</si>
  <si>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</si>
  <si>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</si>
  <si>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</si>
  <si>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</si>
  <si>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</si>
  <si>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</si>
  <si>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</si>
  <si>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</si>
  <si>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</si>
  <si>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</si>
  <si>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</si>
  <si>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</si>
  <si>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</si>
  <si>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</si>
  <si>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</si>
  <si>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</si>
  <si>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</si>
  <si>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</si>
  <si>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</si>
  <si>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</si>
  <si>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</si>
  <si>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</si>
  <si>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</si>
  <si>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</si>
  <si>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</si>
  <si>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</si>
  <si>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</si>
  <si>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</si>
  <si>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</si>
  <si>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</si>
  <si>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</si>
  <si>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</si>
  <si>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</si>
  <si>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</si>
  <si>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</si>
  <si>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</si>
  <si>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</si>
  <si>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</si>
  <si>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</si>
  <si>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</si>
  <si>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</si>
  <si>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</si>
  <si>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</si>
  <si>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</si>
  <si>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</si>
  <si>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</si>
  <si>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</si>
  <si>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</si>
  <si>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</si>
  <si>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</si>
  <si>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</si>
  <si>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</si>
  <si>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</si>
  <si>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</si>
  <si>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</si>
  <si>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</si>
  <si>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</si>
  <si>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</si>
  <si>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</si>
  <si>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</si>
  <si>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</si>
  <si>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</si>
  <si>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</si>
  <si>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</si>
  <si>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</si>
  <si>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</si>
  <si>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</si>
  <si>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</si>
  <si>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</si>
  <si>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</si>
  <si>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</si>
  <si>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</si>
  <si>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</si>
  <si>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</si>
  <si>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</si>
  <si>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</si>
  <si>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</si>
  <si>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</si>
  <si>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</si>
  <si>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</si>
  <si>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</si>
  <si>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</si>
  <si>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</si>
  <si>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</si>
  <si>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</si>
  <si>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</si>
  <si>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</si>
  <si>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</si>
  <si>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</si>
  <si>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</si>
  <si>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</si>
  <si>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</si>
  <si>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</si>
  <si>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</si>
  <si>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</si>
  <si>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</si>
  <si>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</si>
  <si>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</si>
  <si>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</si>
  <si>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</si>
  <si>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</si>
  <si>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</si>
  <si>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</si>
  <si>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</si>
  <si>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</si>
  <si>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</si>
  <si>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</si>
  <si>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</si>
  <si>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</si>
  <si>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</si>
  <si>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</si>
  <si>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</si>
  <si>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</si>
  <si>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</si>
  <si>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</si>
  <si>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</si>
  <si>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</si>
  <si>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</si>
  <si>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</si>
  <si>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</si>
  <si>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</si>
  <si>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</si>
  <si>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</si>
  <si>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</si>
  <si>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</si>
  <si>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</si>
  <si>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</si>
  <si>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</si>
  <si>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</si>
  <si>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</si>
  <si>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</si>
  <si>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</si>
  <si>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</si>
  <si>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</si>
  <si>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</si>
  <si>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</si>
  <si>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</si>
  <si>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</si>
  <si>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</si>
  <si>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</si>
  <si>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</si>
  <si>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</si>
  <si>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</si>
  <si>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</si>
  <si>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</si>
  <si>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</si>
  <si>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</si>
  <si>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</si>
  <si>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</si>
  <si>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</si>
  <si>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</si>
  <si>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</si>
  <si>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</si>
  <si>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</si>
  <si>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</si>
  <si>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</si>
  <si>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</si>
  <si>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</si>
  <si>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</si>
  <si>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</si>
  <si>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</si>
  <si>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</si>
  <si>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</si>
  <si>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</si>
  <si>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</si>
  <si>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</si>
  <si>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</si>
  <si>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</si>
  <si>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</si>
  <si>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</si>
  <si>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</si>
  <si>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</si>
  <si>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</si>
  <si>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</si>
  <si>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</si>
  <si>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</si>
  <si>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</si>
  <si>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</si>
  <si>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</si>
  <si>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</si>
  <si>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</si>
  <si>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</si>
  <si>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</si>
  <si>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</si>
  <si>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</si>
  <si>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</si>
  <si>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</si>
  <si>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</si>
  <si>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</si>
  <si>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</si>
  <si>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</si>
  <si>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</si>
  <si>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</si>
  <si>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</si>
  <si>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</si>
  <si>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</si>
  <si>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</si>
  <si>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</si>
  <si>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</si>
  <si>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</si>
  <si>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</si>
  <si>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</si>
  <si>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</si>
  <si>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</si>
  <si>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</si>
  <si>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</si>
  <si>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</si>
  <si>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</si>
  <si>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</si>
  <si>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</si>
  <si>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</si>
  <si>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</si>
  <si>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</si>
  <si>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</si>
  <si>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</si>
  <si>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</si>
  <si>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</si>
  <si>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</si>
  <si>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</si>
  <si>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</si>
  <si>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</si>
  <si>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</si>
  <si>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</si>
  <si>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</si>
  <si>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</si>
  <si>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</si>
  <si>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</si>
  <si>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</si>
  <si>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</si>
  <si>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</si>
  <si>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</si>
  <si>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</si>
  <si>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</si>
  <si>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</si>
  <si>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</si>
  <si>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</si>
  <si>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</si>
  <si>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</si>
  <si>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</si>
  <si>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</si>
  <si>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</si>
  <si>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</si>
  <si>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</si>
  <si>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</si>
  <si>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</si>
  <si>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</si>
  <si>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</si>
  <si>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</si>
  <si>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</si>
  <si>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</si>
  <si>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</si>
  <si>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</si>
  <si>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</si>
  <si>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</si>
  <si>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</si>
  <si>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</si>
  <si>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</si>
  <si>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</si>
  <si>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</si>
  <si>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</si>
  <si>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</si>
  <si>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</si>
  <si>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</si>
  <si>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</si>
  <si>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</si>
  <si>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</si>
  <si>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</si>
  <si>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</si>
  <si>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</si>
  <si>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</si>
  <si>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</si>
  <si>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</si>
  <si>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</si>
  <si>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</si>
  <si>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</si>
  <si>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</si>
  <si>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</si>
  <si>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</si>
  <si>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</si>
  <si>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</si>
  <si>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</si>
  <si>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</si>
  <si>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</si>
  <si>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</si>
  <si>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</si>
  <si>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</si>
  <si>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</si>
  <si>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</si>
  <si>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</si>
  <si>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</si>
  <si>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</si>
  <si>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</si>
  <si>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</si>
  <si>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</si>
  <si>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</si>
  <si>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</si>
  <si>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</si>
  <si>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</si>
  <si>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</si>
  <si>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</si>
  <si>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</si>
  <si>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</si>
  <si>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</si>
  <si>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</si>
  <si>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</si>
  <si>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</si>
  <si>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</si>
  <si>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</si>
  <si>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</si>
  <si>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</si>
  <si>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</si>
  <si>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</si>
  <si>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</si>
  <si>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</si>
  <si>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</si>
  <si>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</si>
  <si>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</si>
  <si>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</si>
  <si>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</si>
  <si>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</si>
  <si>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</si>
  <si>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</si>
  <si>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</si>
  <si>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</si>
  <si>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</si>
  <si>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</si>
  <si>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</si>
  <si>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</si>
  <si>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</si>
  <si>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</si>
  <si>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</si>
  <si>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</si>
  <si>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</si>
  <si>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</si>
  <si>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</si>
  <si>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</si>
  <si>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</si>
  <si>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</si>
  <si>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</si>
  <si>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</si>
  <si>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</si>
  <si>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</si>
  <si>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</si>
  <si>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</si>
  <si>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</si>
  <si>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</si>
  <si>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</si>
  <si>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</si>
  <si>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</si>
  <si>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</si>
  <si>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</si>
  <si>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</si>
  <si>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</si>
  <si>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</si>
  <si>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</si>
  <si>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</si>
  <si>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</si>
  <si>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</si>
  <si>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</si>
  <si>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</si>
  <si>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</si>
  <si>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</si>
  <si>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</si>
  <si>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</si>
  <si>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</si>
  <si>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</si>
  <si>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</si>
  <si>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</si>
  <si>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</si>
  <si>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</si>
  <si>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</si>
  <si>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</si>
  <si>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</si>
  <si>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</si>
  <si>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</si>
  <si>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</si>
  <si>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</si>
  <si>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</si>
  <si>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</si>
  <si>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</si>
  <si>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</si>
  <si>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</si>
  <si>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</si>
  <si>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</si>
  <si>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</si>
  <si>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</si>
  <si>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</si>
  <si>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</si>
  <si>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</si>
  <si>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</si>
  <si>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</si>
  <si>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</si>
  <si>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</si>
  <si>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</si>
  <si>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</si>
  <si>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</si>
  <si>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</si>
  <si>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</si>
  <si>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</si>
  <si>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</si>
  <si>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</si>
  <si>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</si>
  <si>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</si>
  <si>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</si>
  <si>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</si>
  <si>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</si>
  <si>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</si>
  <si>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</si>
  <si>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</si>
  <si>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</si>
  <si>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</si>
  <si>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</si>
  <si>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</si>
  <si>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</si>
  <si>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</si>
  <si>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</si>
  <si>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</si>
  <si>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</si>
  <si>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</si>
  <si>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</si>
  <si>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</si>
  <si>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</si>
  <si>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</si>
  <si>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</si>
  <si>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</si>
  <si>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</si>
  <si>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</si>
  <si>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</si>
  <si>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</si>
  <si>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</si>
  <si>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</si>
  <si>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</si>
  <si>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</si>
  <si>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</si>
  <si>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</si>
  <si>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</si>
  <si>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</si>
  <si>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</si>
  <si>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</si>
  <si>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</si>
  <si>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</si>
  <si>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</si>
  <si>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</si>
  <si>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</si>
  <si>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</si>
  <si>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</si>
  <si>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</si>
  <si>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</si>
  <si>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</si>
  <si>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</si>
  <si>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</si>
  <si>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</si>
  <si>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</si>
  <si>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</si>
  <si>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</si>
  <si>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</si>
  <si>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</si>
  <si>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</si>
  <si>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</si>
  <si>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</si>
  <si>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</si>
  <si>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</si>
  <si>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</si>
  <si>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</si>
  <si>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</si>
  <si>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</si>
  <si>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</si>
  <si>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</si>
  <si>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</si>
  <si>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</si>
  <si>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</si>
  <si>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</si>
  <si>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</si>
  <si>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</si>
  <si>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</si>
  <si>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</si>
  <si>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</si>
  <si>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</si>
  <si>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</si>
  <si>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</si>
  <si>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</si>
  <si>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</si>
  <si>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</si>
  <si>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</si>
  <si>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</si>
  <si>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</si>
  <si>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</si>
  <si>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</si>
  <si>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</si>
  <si>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</si>
  <si>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</si>
  <si>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</si>
  <si>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</si>
  <si>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</si>
  <si>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</si>
  <si>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</si>
  <si>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</si>
  <si>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</si>
  <si>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</si>
  <si>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</si>
  <si>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</si>
  <si>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</si>
  <si>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</si>
  <si>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</si>
  <si>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</si>
  <si>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</si>
  <si>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</si>
  <si>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</si>
  <si>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</si>
  <si>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</si>
  <si>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</si>
  <si>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</si>
  <si>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</si>
  <si>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</si>
  <si>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</si>
  <si>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</si>
  <si>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</si>
  <si>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</si>
  <si>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</si>
  <si>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</si>
  <si>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</si>
  <si>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</si>
  <si>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</si>
  <si>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</si>
  <si>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</si>
  <si>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</si>
  <si>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</si>
  <si>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</si>
  <si>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</si>
  <si>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</si>
  <si>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</si>
  <si>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</si>
  <si>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</si>
  <si>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</si>
  <si>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</si>
  <si>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</si>
  <si>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</si>
  <si>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</si>
  <si>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</si>
  <si>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</si>
  <si>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</si>
  <si>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</si>
  <si>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</si>
  <si>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</si>
  <si>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</si>
  <si>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</si>
  <si>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</si>
  <si>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</si>
  <si>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</si>
  <si>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</si>
  <si>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</si>
  <si>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</si>
  <si>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</si>
  <si>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</si>
  <si>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</si>
  <si>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</si>
  <si>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</si>
  <si>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</si>
  <si>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</si>
  <si>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</si>
  <si>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</si>
  <si>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</si>
  <si>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</si>
  <si>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</si>
  <si>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</si>
  <si>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</si>
  <si>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</si>
  <si>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</si>
  <si>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</si>
  <si>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</si>
  <si>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</si>
  <si>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</si>
  <si>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</si>
  <si>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</si>
  <si>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</si>
  <si>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</si>
  <si>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</si>
  <si>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</si>
  <si>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</si>
  <si>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</si>
  <si>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</si>
  <si>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</si>
  <si>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</si>
  <si>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</si>
  <si>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</si>
  <si>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</si>
  <si>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</si>
  <si>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</si>
  <si>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</si>
  <si>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</si>
  <si>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</si>
  <si>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</si>
  <si>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</si>
  <si>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</si>
  <si>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</si>
  <si>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</si>
  <si>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</si>
  <si>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</si>
  <si>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</si>
  <si>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</si>
  <si>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</si>
  <si>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</si>
  <si>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</si>
  <si>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</si>
  <si>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</si>
  <si>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</si>
  <si>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</si>
  <si>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</si>
  <si>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</si>
  <si>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</si>
  <si>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</si>
  <si>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</si>
  <si>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</si>
  <si>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</si>
  <si>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</si>
  <si>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</si>
  <si>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</si>
  <si>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</si>
  <si>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</si>
  <si>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</si>
  <si>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</si>
  <si>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</si>
  <si>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</si>
  <si>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</si>
  <si>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</si>
  <si>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</si>
  <si>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</si>
  <si>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</si>
  <si>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</si>
  <si>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</si>
  <si>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</si>
  <si>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</si>
  <si>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</si>
  <si>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</si>
  <si>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</si>
  <si>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</si>
  <si>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</si>
  <si>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</si>
  <si>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</si>
  <si>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</si>
  <si>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</si>
  <si>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</si>
  <si>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</si>
  <si>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</si>
  <si>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</si>
  <si>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</si>
  <si>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</si>
  <si>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</si>
  <si>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</si>
  <si>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</si>
  <si>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</si>
  <si>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</si>
  <si>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</si>
  <si>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</si>
  <si>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</si>
  <si>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</si>
  <si>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</si>
  <si>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</si>
  <si>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</si>
  <si>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</si>
  <si>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</si>
  <si>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</si>
  <si>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</si>
  <si>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</si>
  <si>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</si>
  <si>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</si>
  <si>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</si>
  <si>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</si>
  <si>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</si>
  <si>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</si>
  <si>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</si>
  <si>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</si>
  <si>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</si>
  <si>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</si>
  <si>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</si>
  <si>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</si>
  <si>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</si>
  <si>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</si>
  <si>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</si>
  <si>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</si>
  <si>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</si>
  <si>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</si>
  <si>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</si>
  <si>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</si>
  <si>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</si>
  <si>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</si>
  <si>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</si>
  <si>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</si>
  <si>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</si>
  <si>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</si>
  <si>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</si>
  <si>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</si>
  <si>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</si>
  <si>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</si>
  <si>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</si>
  <si>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</si>
  <si>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</si>
  <si>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</si>
  <si>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</si>
  <si>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</si>
  <si>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</si>
  <si>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</si>
  <si>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</si>
  <si>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</si>
  <si>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</si>
  <si>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</si>
  <si>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</si>
  <si>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</si>
  <si>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</si>
  <si>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</si>
  <si>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</si>
  <si>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</si>
  <si>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</si>
  <si>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</si>
  <si>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</si>
  <si>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</si>
  <si>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</si>
  <si>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</si>
  <si>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</si>
  <si>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</si>
  <si>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</si>
  <si>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</si>
  <si>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</si>
  <si>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</si>
  <si>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</si>
  <si>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</si>
  <si>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</si>
  <si>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</si>
  <si>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</si>
  <si>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</si>
  <si>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</si>
  <si>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</si>
  <si>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</si>
  <si>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</si>
  <si>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</si>
  <si>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</si>
  <si>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</si>
  <si>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</si>
  <si>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</si>
  <si>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</si>
  <si>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</si>
  <si>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</si>
  <si>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</si>
  <si>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</si>
  <si>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</si>
  <si>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</si>
  <si>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</si>
  <si>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</si>
  <si>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</si>
  <si>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</si>
  <si>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</si>
  <si>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</si>
  <si>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</si>
  <si>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</si>
  <si>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</si>
  <si>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</si>
  <si>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</si>
  <si>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</si>
  <si>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</si>
  <si>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</si>
  <si>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</si>
  <si>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</si>
  <si>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</si>
  <si>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</si>
  <si>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</si>
  <si>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</si>
  <si>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</si>
  <si>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</si>
  <si>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</si>
  <si>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</si>
  <si>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</si>
  <si>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</si>
  <si>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</si>
  <si>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</si>
  <si>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</si>
  <si>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</si>
  <si>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</si>
  <si>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</si>
  <si>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</si>
  <si>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</si>
  <si>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</si>
  <si>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</si>
  <si>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</si>
  <si>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</si>
  <si>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</si>
  <si>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</si>
  <si>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</si>
  <si>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</si>
  <si>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</si>
  <si>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</si>
  <si>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</si>
  <si>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</si>
  <si>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</si>
  <si>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</si>
  <si>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</si>
  <si>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</si>
  <si>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</si>
  <si>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</si>
  <si>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</si>
  <si>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</si>
  <si>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</si>
  <si>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</si>
  <si>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</si>
  <si>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</si>
  <si>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</si>
  <si>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</si>
  <si>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</si>
  <si>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</si>
  <si>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</si>
  <si>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</si>
  <si>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</si>
  <si>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</si>
  <si>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</si>
  <si>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</si>
  <si>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</si>
  <si>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</si>
  <si>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</si>
  <si>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</si>
  <si>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</si>
  <si>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</si>
  <si>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</si>
  <si>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</si>
  <si>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</si>
  <si>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</si>
  <si>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</si>
  <si>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</si>
  <si>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</si>
  <si>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</si>
  <si>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</si>
  <si>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</si>
  <si>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</si>
  <si>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</si>
  <si>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</si>
  <si>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</si>
  <si>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</si>
  <si>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</si>
  <si>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</si>
  <si>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</si>
  <si>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</si>
  <si>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</si>
  <si>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</si>
  <si>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</si>
  <si>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</si>
  <si>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</si>
  <si>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</si>
  <si>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</si>
  <si>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</si>
  <si>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</si>
  <si>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</si>
  <si>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</si>
  <si>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</si>
  <si>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</si>
  <si>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</si>
  <si>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</si>
  <si>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</si>
  <si>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</si>
  <si>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</si>
  <si>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</si>
  <si>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</si>
  <si>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</si>
  <si>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</si>
  <si>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</si>
  <si>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</si>
  <si>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</si>
  <si>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</si>
  <si>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</si>
  <si>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</si>
  <si>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</si>
  <si>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</si>
  <si>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</si>
  <si>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</si>
  <si>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</si>
  <si>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</si>
  <si>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</si>
  <si>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</si>
  <si>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</si>
  <si>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</si>
  <si>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</si>
  <si>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</si>
  <si>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</si>
  <si>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</si>
  <si>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</si>
  <si>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</si>
  <si>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</si>
  <si>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</si>
  <si>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</si>
  <si>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</si>
  <si>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</si>
  <si>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</si>
  <si>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</si>
  <si>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</si>
  <si>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</si>
  <si>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</si>
  <si>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</si>
  <si>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</si>
  <si>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</si>
  <si>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</si>
  <si>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</si>
  <si>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</si>
  <si>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</si>
  <si>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</si>
  <si>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</si>
  <si>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</si>
  <si>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</si>
  <si>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</si>
  <si>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</si>
  <si>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</si>
  <si>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</si>
  <si>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</si>
  <si>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</si>
  <si>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</si>
  <si>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</si>
  <si>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</si>
  <si>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</si>
  <si>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</si>
  <si>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</si>
  <si>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</si>
  <si>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</si>
  <si>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</si>
  <si>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</si>
  <si>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</si>
  <si>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</si>
  <si>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</si>
  <si>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</si>
  <si>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</si>
  <si>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</si>
  <si>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</si>
  <si>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</si>
  <si>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</si>
  <si>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</si>
  <si>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</si>
  <si>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</si>
  <si>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</si>
  <si>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</si>
  <si>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</si>
  <si>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</si>
  <si>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</si>
  <si>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</si>
  <si>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</si>
  <si>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</si>
  <si>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</si>
  <si>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</si>
  <si>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</si>
  <si>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</si>
  <si>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</si>
  <si>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</si>
  <si>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</si>
  <si>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</si>
  <si>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</si>
  <si>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</si>
  <si>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</si>
  <si>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</si>
  <si>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</si>
  <si>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</si>
  <si>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</si>
  <si>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</si>
  <si>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</si>
  <si>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</si>
  <si>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</si>
  <si>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</si>
  <si>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</si>
  <si>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</si>
  <si>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</si>
  <si>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</si>
  <si>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</si>
  <si>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</si>
  <si>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</si>
  <si>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</si>
  <si>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</si>
  <si>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</si>
  <si>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</si>
  <si>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</si>
  <si>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</si>
  <si>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</si>
  <si>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</si>
  <si>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</si>
  <si>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</si>
  <si>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</si>
  <si>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</si>
  <si>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</si>
  <si>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</si>
  <si>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</si>
  <si>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</si>
  <si>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</si>
  <si>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</si>
  <si>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</si>
  <si>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</si>
  <si>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</si>
  <si>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</si>
  <si>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</si>
  <si>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</si>
  <si>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</si>
  <si>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</si>
  <si>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</si>
  <si>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</si>
  <si>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</si>
  <si>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</si>
  <si>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</si>
  <si>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</si>
  <si>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</si>
  <si>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</si>
  <si>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</si>
  <si>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</si>
  <si>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</si>
  <si>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</si>
  <si>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</si>
  <si>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</si>
  <si>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</si>
  <si>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</si>
  <si>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</si>
  <si>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</si>
  <si>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</si>
  <si>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</si>
  <si>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</si>
  <si>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</si>
  <si>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</si>
  <si>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</si>
  <si>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</si>
  <si>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</si>
  <si>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</si>
  <si>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</si>
  <si>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</si>
  <si>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</si>
  <si>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</si>
  <si>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</si>
  <si>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</si>
  <si>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</si>
  <si>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</si>
  <si>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</si>
  <si>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</si>
  <si>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</si>
  <si>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</si>
  <si>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</si>
  <si>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</si>
  <si>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</si>
  <si>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</si>
  <si>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</si>
  <si>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</si>
  <si>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</si>
  <si>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</si>
  <si>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</si>
  <si>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</si>
  <si>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</si>
  <si>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</si>
  <si>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</si>
  <si>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</si>
  <si>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</si>
  <si>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</si>
  <si>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</si>
  <si>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</si>
  <si>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</si>
  <si>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</si>
  <si>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</si>
  <si>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</si>
  <si>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</si>
  <si>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</si>
  <si>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</si>
  <si>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</si>
  <si>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</si>
  <si>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</si>
  <si>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</si>
  <si>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</si>
  <si>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</si>
  <si>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</si>
  <si>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</si>
  <si>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</si>
  <si>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</si>
  <si>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</si>
  <si>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</si>
  <si>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</si>
  <si>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</si>
  <si>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</si>
  <si>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</si>
  <si>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</si>
  <si>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</si>
  <si>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</si>
  <si>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</si>
  <si>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</si>
  <si>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</si>
  <si>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</si>
  <si>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</si>
  <si>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</si>
  <si>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</si>
  <si>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</si>
  <si>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</si>
  <si>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</si>
  <si>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</si>
  <si>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</si>
  <si>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</si>
  <si>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</si>
  <si>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</si>
  <si>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</si>
  <si>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</si>
  <si>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</si>
  <si>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</si>
  <si>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</si>
  <si>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</si>
  <si>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</si>
  <si>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</si>
  <si>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</si>
  <si>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</si>
  <si>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</si>
  <si>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</si>
  <si>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</si>
  <si>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</si>
  <si>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</si>
  <si>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</si>
  <si>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</si>
  <si>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</si>
  <si>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</si>
  <si>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</si>
  <si>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</si>
  <si>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</si>
  <si>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</si>
  <si>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</si>
  <si>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</si>
  <si>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</si>
  <si>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</si>
  <si>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</si>
  <si>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</si>
  <si>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</si>
  <si>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</si>
  <si>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</si>
  <si>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</si>
  <si>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</si>
  <si>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</si>
  <si>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</si>
  <si>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</si>
  <si>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</si>
  <si>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</si>
  <si>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</si>
  <si>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</si>
  <si>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</si>
  <si>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</si>
  <si>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</si>
  <si>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</si>
  <si>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</si>
  <si>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</si>
  <si>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</si>
  <si>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</si>
  <si>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</si>
  <si>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</si>
  <si>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</si>
  <si>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</si>
  <si>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</si>
  <si>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</si>
  <si>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</si>
  <si>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</si>
  <si>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</si>
  <si>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</si>
  <si>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</si>
  <si>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</si>
  <si>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</si>
  <si>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</si>
  <si>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</si>
  <si>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</si>
  <si>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</si>
  <si>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</si>
  <si>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</si>
  <si>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</si>
  <si>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</si>
  <si>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</si>
  <si>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</si>
  <si>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</si>
  <si>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</si>
  <si>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</si>
  <si>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</si>
  <si>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</si>
  <si>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</si>
  <si>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</si>
  <si>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</si>
  <si>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</si>
  <si>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</si>
  <si>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</si>
  <si>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</si>
  <si>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</si>
  <si>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</si>
  <si>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</si>
  <si>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</si>
  <si>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</si>
  <si>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</si>
  <si>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</si>
  <si>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</si>
  <si>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</si>
  <si>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</si>
  <si>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</si>
  <si>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</si>
  <si>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</si>
  <si>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</si>
  <si>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</si>
  <si>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</si>
  <si>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</si>
  <si>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</si>
  <si>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</si>
  <si>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</si>
  <si>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</si>
  <si>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</si>
  <si>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</si>
  <si>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</si>
  <si>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</si>
  <si>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</si>
  <si>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</si>
  <si>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</si>
  <si>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</si>
  <si>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</si>
  <si>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</si>
  <si>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</si>
  <si>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</si>
  <si>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</si>
  <si>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</si>
  <si>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</si>
  <si>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</si>
  <si>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</si>
  <si>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</si>
  <si>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</si>
  <si>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</si>
  <si>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</si>
  <si>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</si>
  <si>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</si>
  <si>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</si>
  <si>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</si>
  <si>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</si>
  <si>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</si>
  <si>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</si>
  <si>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</si>
  <si>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</si>
  <si>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</si>
  <si>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</si>
  <si>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</si>
  <si>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</si>
  <si>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</si>
  <si>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</si>
  <si>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</si>
  <si>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</si>
  <si>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</si>
  <si>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</si>
  <si>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</si>
  <si>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</si>
  <si>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</si>
  <si>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</si>
  <si>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</si>
  <si>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</si>
  <si>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</si>
  <si>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</si>
  <si>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</si>
  <si>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</si>
  <si>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</si>
  <si>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</si>
  <si>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</si>
  <si>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</si>
  <si>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</si>
  <si>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</si>
  <si>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</si>
  <si>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</si>
  <si>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</si>
  <si>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</si>
  <si>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</si>
  <si>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</si>
  <si>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</si>
  <si>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</si>
  <si>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</si>
  <si>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</si>
  <si>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</si>
  <si>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</si>
  <si>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</si>
  <si>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</si>
  <si>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</si>
  <si>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</si>
  <si>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</si>
  <si>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</si>
  <si>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</si>
  <si>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</si>
  <si>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</si>
  <si>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</si>
  <si>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</si>
  <si>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</si>
  <si>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</si>
  <si>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</si>
  <si>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</si>
  <si>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</si>
  <si>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</si>
  <si>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</si>
  <si>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</si>
  <si>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</si>
  <si>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</si>
  <si>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</si>
  <si>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</si>
  <si>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</si>
  <si>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</si>
  <si>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</si>
  <si>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</si>
  <si>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</si>
  <si>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</si>
  <si>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</si>
  <si>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</si>
  <si>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</si>
  <si>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</si>
  <si>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</si>
  <si>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</si>
  <si>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</si>
  <si>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</si>
  <si>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</si>
  <si>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</si>
  <si>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</si>
  <si>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</si>
  <si>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</si>
  <si>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</si>
  <si>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</si>
  <si>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</si>
  <si>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</si>
  <si>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</si>
  <si>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</si>
  <si>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</si>
  <si>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</si>
  <si>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</si>
  <si>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</si>
  <si>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</si>
  <si>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</si>
  <si>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</si>
  <si>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</si>
  <si>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</si>
  <si>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</si>
  <si>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</si>
  <si>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</si>
  <si>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</si>
  <si>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</si>
  <si>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</si>
  <si>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</si>
  <si>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</si>
  <si>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</si>
  <si>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</si>
  <si>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</si>
  <si>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</si>
  <si>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</si>
  <si>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</si>
  <si>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</si>
  <si>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</si>
  <si>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</si>
  <si>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</si>
  <si>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</si>
  <si>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</si>
  <si>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</si>
  <si>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</si>
  <si>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</si>
  <si>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</si>
  <si>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</si>
  <si>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</si>
  <si>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</si>
  <si>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</si>
  <si>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</si>
  <si>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</si>
  <si>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</si>
  <si>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</si>
  <si>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</si>
  <si>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</si>
  <si>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</si>
  <si>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</si>
  <si>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</si>
  <si>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</si>
  <si>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</si>
  <si>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</si>
  <si>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</si>
  <si>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</si>
  <si>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</si>
  <si>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</si>
  <si>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</si>
  <si>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</si>
  <si>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</si>
  <si>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</si>
  <si>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</si>
  <si>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</si>
  <si>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</si>
  <si>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</si>
  <si>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</si>
  <si>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</si>
  <si>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</si>
  <si>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</si>
  <si>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</si>
  <si>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</si>
  <si>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</si>
  <si>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</si>
  <si>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</si>
  <si>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</si>
  <si>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</si>
  <si>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</si>
  <si>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</si>
  <si>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</si>
  <si>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</si>
  <si>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</si>
  <si>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</si>
  <si>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</si>
  <si>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</si>
  <si>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</si>
  <si>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</si>
  <si>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</si>
  <si>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</si>
  <si>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</si>
  <si>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</si>
  <si>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</si>
  <si>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</si>
  <si>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</si>
  <si>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</si>
  <si>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</si>
  <si>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</si>
  <si>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</si>
  <si>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</si>
  <si>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</si>
  <si>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</si>
  <si>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</si>
  <si>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</si>
  <si>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</si>
  <si>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</si>
  <si>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</si>
  <si>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</si>
  <si>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</si>
  <si>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</si>
  <si>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</si>
  <si>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</si>
  <si>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</si>
  <si>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</si>
  <si>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</si>
  <si>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</si>
  <si>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</si>
  <si>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</si>
  <si>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</si>
  <si>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</si>
  <si>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</si>
  <si>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</si>
  <si>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</si>
  <si>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</si>
  <si>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</si>
  <si>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</si>
  <si>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</si>
  <si>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</si>
  <si>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</si>
  <si>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</si>
  <si>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</si>
  <si>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</si>
  <si>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</si>
  <si>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</si>
  <si>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</si>
  <si>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</si>
  <si>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</si>
  <si>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</si>
  <si>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</si>
  <si>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</si>
  <si>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</si>
  <si>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</si>
  <si>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</si>
  <si>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</si>
  <si>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</si>
  <si>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</si>
  <si>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</si>
  <si>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</si>
  <si>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</si>
  <si>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</si>
  <si>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</si>
  <si>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</si>
  <si>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</si>
  <si>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</si>
  <si>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</si>
  <si>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</si>
  <si>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</si>
  <si>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</si>
  <si>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</si>
  <si>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</si>
  <si>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</si>
  <si>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</si>
  <si>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</si>
  <si>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</si>
  <si>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</si>
  <si>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</si>
  <si>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</si>
  <si>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</si>
  <si>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</si>
  <si>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</si>
  <si>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</si>
  <si>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</si>
  <si>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</si>
  <si>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</si>
  <si>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</si>
  <si>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</si>
  <si>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</si>
  <si>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</si>
  <si>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</si>
  <si>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</si>
  <si>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</si>
  <si>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</si>
  <si>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</si>
  <si>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</si>
  <si>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</si>
  <si>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</si>
  <si>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</si>
  <si>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</si>
  <si>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</si>
  <si>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</si>
  <si>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</si>
  <si>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</si>
  <si>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</si>
  <si>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</si>
  <si>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</si>
  <si>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</si>
  <si>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</si>
  <si>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</si>
  <si>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</si>
  <si>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</si>
  <si>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</si>
  <si>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</si>
  <si>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</si>
  <si>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</si>
  <si>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</si>
  <si>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</si>
  <si>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</si>
  <si>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</si>
  <si>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</si>
  <si>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</si>
  <si>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</si>
  <si>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</si>
  <si>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</si>
  <si>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</si>
  <si>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</si>
  <si>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</si>
  <si>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</si>
  <si>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</si>
  <si>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</si>
  <si>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</si>
  <si>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</si>
  <si>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</si>
  <si>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</si>
  <si>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</si>
  <si>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</si>
  <si>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</si>
  <si>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</si>
  <si>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</si>
  <si>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</si>
  <si>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</si>
  <si>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</si>
  <si>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</si>
  <si>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</si>
  <si>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</si>
  <si>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</si>
  <si>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</si>
  <si>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</si>
  <si>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</si>
  <si>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</si>
  <si>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</si>
  <si>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</si>
  <si>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</si>
  <si>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</si>
  <si>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</si>
  <si>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</si>
  <si>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</si>
  <si>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</si>
  <si>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</si>
  <si>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</si>
  <si>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</si>
  <si>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</si>
  <si>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</si>
  <si>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</si>
  <si>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</si>
  <si>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</si>
  <si>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</si>
  <si>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</si>
  <si>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</si>
  <si>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</si>
  <si>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</si>
  <si>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</si>
  <si>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</si>
  <si>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</si>
  <si>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</si>
  <si>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</si>
  <si>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</si>
  <si>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</si>
  <si>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</si>
  <si>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</si>
  <si>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</si>
  <si>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</si>
  <si>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</si>
  <si>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</si>
  <si>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</si>
  <si>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</si>
  <si>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</si>
  <si>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</si>
  <si>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</si>
  <si>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</si>
  <si>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</si>
  <si>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</si>
  <si>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</si>
  <si>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</si>
  <si>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</si>
  <si>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</si>
  <si>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</si>
  <si>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</si>
  <si>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</si>
  <si>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</si>
  <si>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</si>
  <si>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</si>
  <si>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</si>
  <si>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</si>
  <si>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</si>
  <si>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</si>
  <si>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</si>
  <si>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</si>
  <si>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</si>
  <si>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</si>
  <si>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</si>
  <si>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</si>
  <si>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</si>
  <si>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</si>
  <si>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</si>
  <si>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</si>
  <si>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</si>
  <si>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</si>
  <si>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</si>
  <si>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</si>
  <si>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</si>
  <si>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</si>
  <si>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</si>
  <si>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</si>
  <si>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</si>
  <si>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</si>
  <si>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</si>
  <si>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</si>
  <si>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</si>
  <si>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</si>
  <si>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</si>
  <si>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</si>
  <si>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</si>
  <si>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</si>
  <si>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</si>
  <si>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</si>
  <si>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</si>
  <si>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</si>
  <si>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</si>
  <si>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</si>
  <si>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</si>
  <si>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</si>
  <si>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</si>
  <si>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</si>
  <si>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</si>
  <si>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</si>
  <si>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</si>
  <si>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</si>
  <si>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</si>
  <si>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</si>
  <si>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</si>
  <si>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</si>
  <si>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</si>
  <si>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</si>
  <si>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</si>
  <si>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</si>
  <si>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</si>
  <si>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</si>
  <si>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</si>
  <si>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</si>
  <si>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</si>
  <si>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</si>
  <si>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</si>
  <si>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</si>
  <si>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</si>
  <si>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</si>
  <si>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</si>
  <si>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</si>
  <si>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</si>
  <si>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</si>
  <si>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</si>
  <si>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</si>
  <si>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</si>
  <si>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</si>
  <si>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</si>
  <si>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</si>
  <si>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</si>
  <si>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</si>
  <si>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</si>
  <si>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</si>
  <si>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</si>
  <si>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</si>
  <si>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</si>
  <si>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</si>
  <si>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</si>
  <si>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</si>
  <si>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</si>
  <si>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</si>
  <si>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</si>
  <si>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</si>
  <si>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</si>
  <si>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</si>
  <si>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</si>
  <si>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</si>
  <si>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</si>
  <si>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</si>
  <si>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</si>
  <si>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</si>
  <si>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</si>
  <si>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</si>
  <si>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</si>
  <si>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</si>
  <si>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</si>
  <si>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</si>
  <si>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</si>
  <si>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</si>
  <si>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</si>
  <si>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</si>
  <si>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</si>
  <si>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</si>
  <si>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</si>
  <si>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</si>
  <si>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</si>
  <si>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</si>
  <si>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</si>
  <si>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</si>
  <si>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</si>
  <si>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</si>
  <si>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</si>
  <si>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</si>
  <si>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</si>
  <si>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</si>
  <si>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</si>
  <si>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</si>
  <si>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</si>
  <si>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</si>
  <si>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</si>
  <si>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</si>
  <si>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</si>
  <si>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</si>
  <si>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</si>
  <si>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</si>
  <si>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</si>
  <si>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</si>
  <si>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</si>
  <si>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</si>
  <si>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</si>
  <si>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</si>
  <si>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</si>
  <si>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</si>
  <si>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</si>
  <si>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</si>
  <si>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</si>
  <si>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</si>
  <si>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</si>
  <si>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</si>
  <si>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</si>
  <si>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</si>
  <si>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</si>
  <si>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</si>
  <si>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</si>
  <si>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</si>
  <si>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</si>
  <si>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</si>
  <si>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</si>
  <si>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</si>
  <si>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</si>
  <si>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</si>
  <si>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</si>
  <si>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</si>
  <si>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</si>
  <si>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</si>
  <si>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</si>
  <si>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</si>
  <si>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</si>
  <si>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</si>
  <si>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</si>
  <si>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</si>
  <si>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</si>
  <si>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</si>
  <si>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</si>
  <si>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</si>
  <si>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</si>
  <si>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</si>
  <si>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</si>
  <si>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</si>
  <si>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</si>
  <si>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</si>
  <si>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</si>
  <si>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</si>
  <si>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</si>
  <si>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</si>
  <si>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</si>
  <si>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</si>
  <si>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</si>
  <si>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</si>
  <si>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</si>
  <si>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</si>
  <si>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</si>
  <si>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</si>
  <si>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</si>
  <si>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</si>
  <si>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</si>
  <si>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</si>
  <si>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</si>
  <si>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</si>
  <si>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</si>
  <si>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</si>
  <si>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</si>
  <si>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</si>
  <si>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</si>
  <si>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</si>
  <si>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</si>
  <si>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</si>
  <si>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</si>
  <si>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</si>
  <si>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</si>
  <si>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</si>
  <si>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</si>
  <si>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</si>
  <si>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</si>
  <si>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</si>
  <si>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</si>
  <si>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</si>
  <si>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</si>
  <si>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</si>
  <si>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</si>
  <si>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</si>
  <si>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</si>
  <si>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</si>
  <si>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</si>
  <si>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</si>
  <si>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</si>
  <si>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</si>
  <si>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</si>
  <si>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</si>
  <si>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</si>
  <si>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</si>
  <si>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</si>
  <si>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</si>
  <si>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</si>
  <si>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</si>
  <si>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</si>
  <si>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</si>
  <si>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</si>
  <si>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</si>
  <si>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</si>
  <si>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</si>
  <si>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</si>
  <si>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</si>
  <si>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</si>
  <si>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</si>
  <si>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</si>
  <si>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</si>
  <si>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</si>
  <si>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</si>
  <si>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</si>
  <si>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</si>
  <si>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</si>
  <si>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</si>
  <si>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</si>
  <si>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</si>
  <si>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</si>
  <si>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</si>
  <si>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</si>
  <si>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</si>
  <si>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</si>
  <si>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</si>
  <si>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</si>
  <si>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</si>
  <si>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</si>
  <si>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</si>
  <si>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</si>
  <si>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</si>
  <si>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</si>
  <si>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</si>
  <si>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</si>
  <si>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</si>
  <si>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</si>
  <si>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</si>
  <si>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</si>
  <si>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</si>
  <si>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</si>
  <si>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</si>
  <si>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</si>
  <si>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</si>
  <si>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</si>
  <si>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</si>
  <si>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</si>
  <si>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</si>
  <si>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</si>
  <si>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</si>
  <si>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</si>
  <si>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</si>
  <si>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</si>
  <si>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</si>
  <si>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</si>
  <si>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</si>
  <si>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</si>
  <si>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</si>
  <si>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</si>
  <si>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</si>
  <si>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</si>
  <si>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</si>
  <si>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</si>
  <si>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</si>
  <si>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</si>
  <si>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</si>
  <si>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</si>
  <si>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</si>
  <si>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</si>
  <si>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</si>
  <si>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</si>
  <si>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</si>
  <si>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</si>
  <si>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</si>
  <si>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</si>
  <si>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</si>
  <si>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</si>
  <si>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</si>
  <si>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</si>
  <si>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</si>
  <si>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</si>
  <si>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</si>
  <si>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</si>
  <si>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</si>
  <si>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</si>
  <si>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</si>
  <si>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</si>
  <si>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</si>
  <si>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</si>
  <si>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</si>
  <si>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</si>
  <si>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</si>
  <si>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</si>
  <si>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</si>
  <si>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</si>
  <si>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</si>
  <si>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</si>
  <si>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</si>
  <si>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</si>
  <si>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</si>
  <si>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</si>
  <si>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</si>
  <si>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</si>
  <si>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</si>
  <si>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</si>
  <si>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</si>
  <si>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</si>
  <si>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</si>
  <si>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</si>
  <si>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</si>
  <si>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</si>
  <si>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</si>
  <si>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</si>
  <si>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</si>
  <si>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</si>
  <si>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</si>
  <si>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</si>
  <si>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</si>
  <si>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</si>
  <si>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</si>
  <si>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</si>
  <si>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</si>
  <si>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</si>
  <si>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</si>
  <si>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</si>
  <si>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</si>
  <si>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</si>
  <si>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</si>
  <si>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</si>
  <si>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</si>
  <si>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</si>
  <si>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</si>
  <si>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</si>
  <si>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</si>
  <si>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</si>
  <si>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</si>
  <si>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</si>
  <si>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</si>
  <si>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</si>
  <si>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</si>
  <si>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</si>
  <si>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</si>
  <si>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</si>
  <si>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</si>
  <si>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</si>
  <si>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</si>
  <si>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</si>
  <si>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</si>
  <si>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</si>
  <si>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</si>
  <si>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</si>
  <si>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</si>
  <si>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</si>
  <si>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</si>
  <si>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</si>
  <si>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</si>
  <si>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</si>
  <si>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</si>
  <si>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</si>
  <si>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</si>
  <si>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</si>
  <si>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</si>
  <si>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</si>
  <si>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</si>
  <si>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</si>
  <si>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</si>
  <si>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</si>
  <si>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</si>
  <si>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</si>
  <si>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</si>
  <si>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</si>
  <si>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</si>
  <si>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</si>
  <si>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</si>
  <si>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</si>
  <si>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</si>
  <si>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</si>
  <si>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</si>
  <si>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</si>
  <si>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</si>
  <si>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</si>
  <si>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</si>
  <si>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</si>
  <si>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</si>
  <si>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</si>
  <si>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</si>
  <si>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</si>
  <si>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</si>
  <si>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</si>
  <si>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</si>
  <si>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</si>
  <si>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</si>
  <si>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</si>
  <si>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</si>
  <si>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</si>
  <si>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</si>
  <si>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</si>
  <si>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</si>
  <si>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</si>
  <si>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</si>
  <si>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</si>
  <si>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</si>
  <si>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</si>
  <si>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</si>
  <si>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</si>
  <si>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</si>
  <si>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</si>
  <si>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</si>
  <si>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</si>
  <si>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</si>
  <si>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</si>
  <si>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</si>
  <si>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</si>
  <si>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</si>
  <si>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</si>
  <si>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</si>
  <si>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</si>
  <si>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</si>
  <si>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</si>
  <si>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</si>
  <si>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</si>
  <si>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</si>
  <si>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</si>
  <si>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</si>
  <si>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</si>
  <si>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</si>
  <si>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</si>
  <si>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</si>
  <si>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</si>
  <si>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</si>
  <si>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</si>
  <si>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</si>
  <si>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</si>
  <si>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</si>
  <si>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</si>
  <si>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</si>
  <si>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</si>
  <si>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</si>
  <si>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</si>
  <si>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</si>
  <si>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</si>
  <si>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</si>
  <si>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</si>
  <si>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</si>
  <si>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</si>
  <si>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</si>
  <si>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</si>
  <si>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</si>
  <si>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</si>
  <si>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</si>
  <si>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</si>
  <si>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</si>
  <si>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</si>
  <si>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</si>
  <si>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</si>
  <si>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</si>
  <si>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</si>
  <si>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</si>
  <si>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</si>
  <si>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</si>
  <si>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</si>
  <si>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</si>
  <si>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</si>
  <si>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</si>
  <si>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</si>
  <si>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</si>
  <si>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</si>
  <si>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</si>
  <si>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</si>
  <si>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</si>
  <si>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</si>
  <si>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</si>
  <si>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</si>
  <si>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</si>
  <si>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</si>
  <si>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</si>
  <si>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</si>
  <si>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</si>
  <si>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</si>
  <si>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</si>
  <si>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</si>
  <si>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</si>
  <si>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</si>
  <si>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</si>
  <si>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</si>
  <si>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</si>
  <si>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</si>
  <si>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</si>
  <si>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</si>
  <si>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</si>
  <si>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</si>
  <si>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</si>
  <si>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</si>
  <si>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</si>
  <si>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</si>
  <si>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</si>
  <si>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</si>
  <si>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</si>
  <si>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</si>
  <si>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</si>
  <si>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</si>
  <si>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</si>
  <si>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</si>
  <si>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</si>
  <si>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</si>
  <si>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</si>
  <si>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</si>
  <si>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</si>
  <si>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</si>
  <si>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</si>
  <si>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</si>
  <si>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</si>
  <si>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</si>
  <si>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</si>
  <si>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</si>
  <si>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</si>
  <si>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</si>
  <si>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</si>
  <si>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</si>
  <si>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</si>
  <si>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</si>
  <si>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</si>
  <si>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</si>
  <si>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</si>
  <si>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</si>
  <si>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</si>
  <si>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</si>
  <si>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</si>
  <si>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</si>
  <si>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</si>
  <si>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</si>
  <si>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</si>
  <si>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</si>
  <si>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</si>
  <si>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</si>
  <si>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</si>
  <si>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</si>
  <si>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</si>
  <si>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</si>
  <si>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</si>
  <si>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</si>
  <si>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</si>
  <si>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</si>
  <si>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</si>
  <si>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</si>
  <si>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</si>
  <si>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</si>
  <si>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</si>
  <si>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</si>
  <si>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</si>
  <si>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</si>
  <si>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</si>
  <si>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</si>
  <si>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</si>
  <si>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</si>
  <si>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</si>
  <si>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</si>
  <si>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</si>
  <si>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</si>
  <si>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</si>
  <si>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</si>
  <si>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</si>
  <si>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</si>
  <si>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</si>
  <si>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</si>
  <si>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</si>
  <si>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</si>
  <si>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</si>
  <si>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</si>
  <si>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</si>
  <si>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</si>
  <si>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</si>
  <si>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</si>
  <si>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</si>
  <si>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</si>
  <si>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</si>
  <si>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</si>
  <si>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</si>
  <si>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</si>
  <si>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</si>
  <si>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</si>
  <si>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</si>
  <si>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</si>
  <si>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</si>
  <si>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</si>
  <si>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</si>
  <si>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</si>
  <si>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</si>
  <si>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</si>
  <si>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</si>
  <si>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</si>
  <si>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</si>
  <si>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</si>
  <si>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</si>
  <si>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</si>
  <si>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</si>
  <si>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</si>
  <si>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</si>
  <si>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</si>
  <si>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</si>
  <si>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</si>
  <si>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</si>
  <si>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</si>
  <si>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</si>
  <si>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</si>
  <si>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</si>
  <si>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</si>
  <si>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</si>
  <si>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</si>
  <si>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</si>
  <si>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</si>
  <si>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</si>
  <si>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</si>
  <si>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</si>
  <si>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</si>
  <si>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</si>
  <si>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</si>
  <si>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</si>
  <si>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</si>
  <si>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</si>
  <si>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</si>
  <si>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</si>
  <si>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</si>
  <si>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</si>
  <si>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</si>
  <si>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</si>
  <si>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</si>
  <si>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</si>
  <si>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</si>
  <si>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</si>
  <si>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</si>
  <si>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</si>
  <si>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</si>
  <si>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</si>
  <si>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</si>
  <si>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</si>
  <si>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</si>
  <si>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</si>
  <si>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</si>
  <si>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</si>
  <si>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</si>
  <si>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</si>
  <si>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</si>
  <si>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</si>
  <si>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</si>
  <si>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</si>
  <si>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</si>
  <si>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</si>
  <si>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</si>
  <si>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</si>
  <si>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</si>
  <si>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</si>
  <si>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</si>
  <si>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</si>
  <si>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</si>
  <si>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</si>
  <si>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</si>
  <si>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</si>
  <si>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</si>
  <si>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</si>
  <si>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</si>
  <si>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</si>
  <si>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</si>
  <si>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</si>
  <si>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</si>
  <si>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</si>
  <si>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</si>
  <si>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</si>
  <si>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</si>
  <si>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</si>
  <si>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</si>
  <si>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</si>
  <si>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</si>
  <si>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</si>
  <si>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</si>
  <si>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</si>
  <si>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</si>
  <si>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</si>
  <si>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</si>
  <si>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</si>
  <si>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</si>
  <si>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</si>
  <si>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</si>
  <si>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</si>
  <si>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</si>
  <si>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</si>
  <si>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</si>
  <si>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</si>
  <si>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</si>
  <si>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</si>
  <si>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</si>
  <si>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</si>
  <si>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</si>
  <si>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</si>
  <si>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</si>
  <si>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</si>
  <si>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</si>
  <si>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</si>
  <si>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</si>
  <si>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</si>
  <si>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</si>
  <si>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</si>
  <si>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</si>
  <si>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</si>
  <si>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</si>
  <si>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</si>
  <si>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</si>
  <si>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</si>
  <si>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</si>
  <si>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</si>
  <si>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</si>
  <si>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</si>
  <si>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</si>
  <si>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</si>
  <si>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</si>
  <si>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</si>
  <si>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</si>
  <si>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</si>
  <si>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</si>
  <si>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</si>
  <si>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</si>
  <si>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</si>
  <si>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</si>
  <si>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</si>
  <si>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</si>
  <si>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</si>
  <si>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</si>
  <si>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</si>
  <si>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</si>
  <si>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</si>
  <si>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</si>
  <si>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</si>
  <si>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</si>
  <si>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</si>
  <si>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</si>
  <si>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</si>
  <si>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</si>
  <si>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</si>
  <si>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</si>
  <si>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</si>
  <si>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</si>
  <si>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</si>
  <si>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</si>
  <si>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</si>
  <si>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</si>
  <si>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</si>
  <si>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</si>
  <si>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</si>
  <si>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</si>
  <si>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</si>
  <si>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</si>
  <si>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</si>
  <si>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</si>
  <si>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</si>
  <si>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</si>
  <si>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</si>
  <si>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</si>
  <si>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</si>
  <si>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</si>
  <si>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</si>
  <si>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</si>
  <si>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</si>
  <si>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</si>
  <si>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</si>
  <si>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</si>
  <si>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</si>
  <si>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</si>
  <si>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</si>
  <si>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</si>
  <si>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</si>
  <si>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</si>
  <si>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</si>
  <si>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</si>
  <si>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</si>
  <si>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</si>
  <si>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</si>
  <si>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</si>
  <si>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</si>
  <si>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</si>
  <si>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</si>
  <si>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</si>
  <si>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</si>
  <si>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</si>
  <si>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</si>
  <si>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</si>
  <si>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</si>
  <si>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</si>
  <si>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</si>
  <si>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</si>
  <si>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</si>
  <si>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</si>
  <si>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</si>
  <si>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</si>
  <si>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</si>
  <si>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</si>
  <si>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</si>
  <si>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</si>
  <si>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</si>
  <si>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</si>
  <si>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</si>
  <si>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</si>
  <si>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</si>
  <si>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</si>
  <si>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</si>
  <si>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</si>
  <si>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</si>
  <si>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</si>
  <si>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</si>
  <si>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</si>
  <si>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</si>
  <si>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</si>
  <si>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</si>
  <si>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</si>
  <si>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</si>
  <si>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</si>
  <si>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</si>
  <si>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</si>
  <si>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</si>
  <si>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</si>
  <si>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</si>
  <si>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</si>
  <si>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</si>
  <si>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</si>
  <si>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</si>
  <si>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</si>
  <si>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</si>
  <si>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</si>
  <si>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</si>
  <si>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</si>
  <si>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</si>
  <si>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</si>
  <si>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</si>
  <si>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</si>
  <si>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</si>
  <si>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</si>
  <si>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</si>
  <si>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</si>
  <si>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</si>
  <si>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</si>
  <si>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</si>
  <si>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</si>
  <si>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</si>
  <si>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</si>
  <si>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</si>
  <si>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</si>
  <si>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</si>
  <si>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</si>
  <si>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</si>
  <si>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</si>
  <si>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</si>
  <si>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</si>
  <si>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</si>
  <si>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</si>
  <si>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</si>
  <si>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</si>
  <si>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</si>
  <si>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</si>
  <si>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</si>
  <si>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</si>
  <si>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</si>
  <si>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</si>
  <si>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</si>
  <si>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</si>
  <si>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</si>
  <si>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</si>
  <si>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</si>
  <si>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</si>
  <si>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</si>
  <si>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</si>
  <si>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</si>
  <si>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</si>
  <si>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</si>
  <si>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</si>
  <si>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</si>
  <si>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</si>
  <si>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</si>
  <si>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</si>
  <si>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</si>
  <si>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</si>
  <si>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</si>
  <si>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</si>
  <si>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</si>
  <si>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</si>
  <si>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</si>
  <si>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</si>
  <si>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</si>
  <si>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</si>
  <si>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</si>
  <si>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</si>
  <si>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</si>
  <si>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</si>
  <si>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</si>
  <si>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</si>
  <si>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</si>
  <si>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</si>
  <si>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</si>
  <si>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</si>
  <si>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</si>
  <si>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</si>
  <si>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</si>
  <si>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</si>
  <si>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</si>
  <si>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</si>
  <si>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</si>
  <si>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</si>
  <si>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</si>
  <si>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</si>
  <si>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</si>
  <si>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</si>
  <si>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</si>
  <si>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</si>
  <si>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</si>
  <si>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</si>
  <si>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</si>
  <si>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</si>
  <si>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</si>
  <si>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</si>
  <si>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</si>
  <si>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</si>
  <si>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</si>
  <si>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</si>
  <si>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</si>
  <si>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</si>
  <si>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</si>
  <si>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</si>
  <si>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</si>
  <si>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</si>
  <si>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</si>
  <si>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</si>
  <si>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</si>
  <si>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</si>
  <si>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</si>
  <si>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</si>
  <si>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</si>
  <si>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</si>
  <si>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</si>
  <si>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</si>
  <si>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</si>
  <si>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</si>
  <si>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</si>
  <si>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</si>
  <si>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</si>
  <si>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</si>
  <si>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</si>
  <si>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</si>
  <si>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</si>
  <si>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</si>
  <si>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</si>
  <si>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</si>
  <si>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</si>
  <si>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</si>
  <si>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</si>
  <si>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</si>
  <si>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</si>
  <si>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</si>
  <si>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</si>
  <si>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</si>
  <si>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</si>
  <si>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</si>
  <si>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</si>
  <si>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</si>
  <si>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</si>
  <si>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</si>
  <si>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</si>
  <si>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</si>
  <si>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</si>
  <si>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</si>
  <si>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</si>
  <si>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</si>
  <si>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</si>
  <si>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</si>
  <si>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</si>
  <si>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</si>
  <si>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</si>
  <si>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</si>
  <si>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</si>
  <si>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</si>
  <si>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</si>
  <si>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</si>
  <si>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</si>
  <si>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</si>
  <si>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</si>
  <si>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</si>
  <si>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</si>
  <si>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</si>
  <si>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</si>
  <si>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</si>
  <si>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</si>
  <si>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</si>
  <si>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</si>
  <si>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</si>
  <si>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</si>
  <si>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</si>
  <si>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</si>
  <si>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</si>
  <si>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</si>
  <si>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</si>
  <si>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</si>
  <si>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</si>
  <si>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</si>
  <si>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</si>
  <si>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</si>
  <si>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</si>
  <si>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</si>
  <si>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</si>
  <si>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</si>
  <si>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</si>
  <si>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</si>
  <si>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</si>
  <si>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</si>
  <si>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</si>
  <si>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</si>
  <si>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</si>
  <si>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</si>
  <si>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</si>
  <si>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</si>
  <si>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</si>
  <si>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</si>
  <si>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</si>
  <si>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</si>
  <si>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</si>
  <si>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</si>
  <si>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</si>
  <si>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</si>
  <si>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</si>
  <si>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</si>
  <si>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</si>
  <si>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</si>
  <si>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</si>
  <si>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</si>
  <si>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</si>
  <si>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</si>
  <si>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</si>
  <si>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</si>
  <si>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</si>
  <si>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</si>
  <si>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</si>
  <si>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</si>
  <si>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</si>
  <si>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</si>
  <si>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</si>
  <si>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</si>
  <si>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</si>
  <si>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</si>
  <si>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</si>
  <si>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</si>
  <si>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</si>
  <si>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</si>
  <si>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</si>
  <si>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</si>
  <si>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</si>
  <si>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</si>
  <si>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</si>
  <si>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</si>
  <si>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</si>
  <si>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</si>
  <si>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</si>
  <si>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</si>
  <si>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</si>
  <si>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</si>
  <si>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</si>
  <si>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</si>
  <si>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</si>
  <si>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</si>
  <si>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</si>
  <si>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</si>
  <si>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</si>
  <si>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</si>
  <si>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</si>
  <si>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</si>
  <si>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</si>
  <si>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</si>
  <si>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</si>
  <si>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</si>
  <si>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</si>
  <si>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</si>
  <si>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</si>
  <si>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</si>
  <si>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</si>
  <si>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</si>
  <si>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</si>
  <si>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</si>
  <si>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</si>
  <si>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</si>
  <si>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</si>
  <si>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</si>
  <si>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</si>
  <si>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</si>
  <si>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</si>
  <si>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</si>
  <si>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</si>
  <si>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</si>
  <si>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</si>
  <si>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</si>
  <si>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</si>
  <si>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</si>
  <si>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</si>
  <si>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</si>
  <si>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</si>
  <si>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</si>
  <si>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</si>
  <si>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</si>
  <si>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</si>
  <si>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</si>
  <si>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</si>
  <si>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</si>
  <si>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</si>
  <si>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</si>
  <si>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</si>
  <si>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</si>
  <si>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</si>
  <si>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</si>
  <si>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</si>
  <si>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</si>
  <si>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</si>
  <si>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</si>
  <si>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</si>
  <si>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</si>
  <si>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</si>
  <si>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</si>
  <si>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</si>
  <si>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</si>
  <si>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</si>
  <si>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</si>
  <si>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</si>
  <si>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</si>
  <si>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</si>
  <si>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</si>
  <si>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</si>
  <si>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</si>
  <si>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</si>
  <si>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</si>
  <si>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</si>
  <si>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</si>
  <si>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</si>
  <si>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</si>
  <si>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</si>
  <si>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</si>
  <si>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</si>
  <si>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</si>
  <si>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</si>
  <si>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</si>
  <si>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</si>
  <si>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</si>
  <si>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</si>
  <si>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</si>
  <si>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</si>
  <si>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</si>
  <si>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</si>
  <si>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</si>
  <si>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</si>
  <si>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</si>
  <si>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</si>
  <si>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</si>
  <si>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</si>
  <si>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</si>
  <si>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</si>
  <si>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</si>
  <si>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</si>
  <si>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</si>
  <si>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</si>
  <si>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</si>
  <si>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</si>
  <si>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</si>
  <si>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</si>
  <si>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</si>
  <si>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</si>
  <si>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</si>
  <si>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</si>
  <si>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</si>
  <si>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</si>
  <si>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</si>
  <si>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</si>
  <si>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</si>
  <si>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</si>
  <si>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</si>
  <si>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</si>
  <si>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</si>
  <si>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</si>
  <si>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</si>
  <si>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</si>
  <si>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</si>
  <si>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</si>
  <si>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</si>
  <si>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</si>
  <si>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</si>
  <si>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</si>
  <si>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</si>
  <si>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</si>
  <si>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</si>
  <si>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</si>
  <si>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</si>
  <si>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</si>
  <si>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</si>
  <si>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</si>
  <si>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</si>
  <si>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</si>
  <si>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</si>
  <si>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</si>
  <si>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</si>
  <si>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</si>
  <si>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</si>
  <si>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</si>
  <si>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</si>
  <si>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</si>
  <si>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</si>
  <si>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</si>
  <si>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</si>
  <si>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</si>
  <si>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</si>
  <si>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</si>
  <si>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</si>
  <si>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</si>
  <si>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</si>
  <si>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</si>
  <si>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</si>
  <si>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</si>
  <si>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</si>
  <si>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</si>
  <si>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</si>
  <si>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</si>
  <si>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</si>
  <si>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</si>
  <si>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</si>
  <si>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</si>
  <si>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</si>
  <si>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</si>
  <si>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</si>
  <si>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</si>
  <si>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</si>
  <si>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</si>
  <si>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</si>
  <si>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</si>
  <si>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</si>
  <si>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</si>
  <si>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</si>
  <si>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</si>
  <si>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</si>
  <si>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</si>
  <si>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</si>
  <si>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</si>
  <si>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</si>
  <si>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</si>
  <si>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</si>
  <si>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</si>
  <si>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</si>
  <si>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</si>
  <si>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</si>
  <si>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</si>
  <si>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</si>
  <si>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</si>
  <si>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</si>
  <si>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</si>
  <si>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</si>
  <si>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</si>
  <si>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</si>
  <si>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</si>
  <si>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</si>
  <si>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</si>
  <si>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</si>
  <si>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</si>
  <si>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</si>
  <si>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</si>
  <si>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</si>
  <si>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</si>
  <si>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</si>
  <si>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</si>
  <si>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</si>
  <si>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</si>
  <si>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</si>
  <si>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</si>
  <si>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</si>
  <si>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</si>
  <si>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</si>
  <si>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</si>
  <si>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</si>
  <si>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</si>
  <si>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</si>
  <si>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</si>
  <si>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</si>
  <si>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</si>
  <si>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</si>
  <si>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</si>
  <si>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</si>
  <si>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</si>
  <si>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</si>
  <si>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</si>
  <si>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</si>
  <si>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</si>
  <si>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</si>
  <si>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</si>
  <si>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</si>
  <si>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</si>
  <si>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</si>
  <si>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</si>
  <si>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</si>
  <si>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</si>
  <si>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</si>
  <si>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</si>
  <si>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</si>
  <si>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</si>
  <si>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</si>
  <si>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</si>
  <si>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</si>
  <si>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</si>
  <si>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</si>
  <si>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</si>
  <si>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</si>
  <si>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</si>
  <si>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</si>
  <si>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</si>
  <si>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</si>
  <si>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</si>
  <si>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</si>
  <si>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</si>
  <si>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</si>
  <si>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</si>
  <si>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</si>
  <si>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</si>
  <si>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</si>
  <si>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</si>
  <si>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</si>
  <si>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</si>
  <si>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</si>
  <si>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</si>
  <si>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</si>
  <si>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</si>
  <si>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</si>
  <si>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</si>
  <si>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</si>
  <si>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</si>
  <si>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</si>
  <si>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</si>
  <si>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</si>
  <si>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</si>
  <si>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</si>
  <si>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</si>
  <si>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</si>
  <si>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</si>
  <si>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</si>
  <si>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</si>
  <si>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</si>
  <si>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</si>
  <si>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</si>
  <si>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</si>
  <si>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</si>
  <si>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</si>
  <si>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</si>
  <si>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</si>
  <si>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</si>
  <si>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</si>
  <si>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</si>
  <si>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</si>
  <si>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</si>
  <si>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</si>
  <si>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</si>
  <si>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</si>
  <si>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</si>
  <si>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</si>
  <si>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</si>
  <si>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</si>
  <si>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</si>
  <si>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</si>
  <si>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</si>
  <si>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</si>
  <si>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</si>
  <si>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</si>
  <si>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</si>
  <si>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</si>
  <si>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</si>
  <si>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</si>
  <si>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</si>
  <si>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</si>
  <si>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</si>
  <si>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</si>
  <si>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</si>
  <si>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</si>
  <si>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</si>
  <si>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</si>
  <si>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</si>
  <si>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</si>
  <si>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</si>
  <si>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</si>
  <si>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</si>
  <si>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</si>
  <si>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</si>
  <si>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</si>
  <si>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</si>
  <si>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</si>
  <si>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</si>
  <si>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</si>
  <si>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</si>
  <si>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</si>
  <si>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</si>
  <si>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</si>
  <si>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</si>
  <si>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</si>
  <si>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</si>
  <si>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</si>
  <si>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</si>
  <si>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</si>
  <si>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</si>
  <si>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</si>
  <si>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</si>
  <si>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</si>
  <si>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</si>
  <si>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</si>
  <si>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</si>
  <si>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</si>
  <si>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</si>
  <si>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</si>
  <si>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</si>
  <si>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</si>
  <si>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</si>
  <si>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</si>
  <si>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</si>
  <si>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</si>
  <si>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</si>
  <si>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</si>
  <si>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</si>
  <si>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</si>
  <si>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</si>
  <si>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</si>
  <si>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</si>
  <si>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</si>
  <si>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</si>
  <si>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</si>
  <si>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</si>
  <si>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</si>
  <si>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</si>
  <si>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</si>
  <si>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</si>
  <si>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</si>
  <si>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</si>
  <si>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</si>
  <si>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</si>
  <si>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</si>
  <si>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</si>
  <si>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</si>
  <si>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</si>
  <si>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</si>
  <si>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</si>
  <si>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</si>
  <si>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</si>
  <si>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</si>
  <si>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</si>
  <si>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</si>
  <si>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</si>
  <si>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</si>
  <si>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</si>
  <si>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</si>
  <si>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</si>
  <si>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</si>
  <si>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</si>
  <si>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</si>
  <si>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</si>
  <si>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</si>
  <si>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</si>
  <si>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</si>
  <si>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</si>
  <si>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</si>
  <si>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</si>
  <si>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</si>
  <si>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</si>
  <si>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</si>
  <si>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</si>
  <si>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</si>
  <si>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</si>
  <si>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</si>
  <si>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</si>
  <si>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</si>
  <si>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</si>
  <si>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</si>
  <si>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</si>
  <si>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</si>
  <si>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</si>
  <si>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</si>
  <si>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</si>
  <si>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</si>
  <si>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</si>
  <si>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</si>
  <si>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</si>
  <si>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</si>
  <si>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</si>
  <si>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</si>
  <si>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</si>
  <si>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</si>
  <si>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</si>
  <si>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</si>
  <si>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</si>
  <si>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</si>
  <si>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</si>
  <si>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</si>
  <si>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</si>
  <si>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</si>
  <si>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</si>
  <si>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</si>
  <si>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</si>
  <si>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</si>
  <si>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</si>
  <si>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</si>
  <si>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</si>
  <si>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</si>
  <si>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</si>
  <si>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</si>
  <si>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</si>
  <si>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</si>
  <si>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</si>
  <si>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</si>
  <si>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</si>
  <si>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</si>
  <si>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</si>
  <si>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</si>
  <si>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</si>
  <si>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</si>
  <si>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</si>
  <si>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</si>
  <si>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</si>
  <si>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</si>
  <si>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</si>
  <si>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</si>
  <si>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</si>
  <si>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</si>
  <si>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</si>
  <si>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</si>
  <si>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</si>
  <si>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</si>
  <si>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</si>
  <si>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</si>
  <si>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</si>
  <si>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</si>
  <si>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</si>
  <si>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</si>
  <si>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</si>
  <si>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</si>
  <si>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</si>
  <si>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</si>
  <si>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</si>
  <si>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</si>
  <si>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</si>
  <si>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</si>
  <si>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</si>
  <si>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</si>
  <si>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</si>
  <si>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</si>
  <si>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</si>
  <si>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</si>
  <si>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</si>
  <si>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</si>
  <si>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</si>
  <si>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</si>
  <si>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</si>
  <si>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</si>
  <si>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</si>
  <si>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</si>
  <si>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</si>
  <si>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</si>
  <si>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</si>
  <si>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</si>
  <si>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</si>
  <si>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</si>
  <si>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</si>
  <si>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</si>
  <si>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</si>
  <si>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</si>
  <si>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</si>
  <si>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</si>
  <si>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</si>
  <si>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</si>
  <si>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</si>
  <si>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</si>
  <si>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</si>
  <si>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</si>
  <si>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</si>
  <si>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</si>
  <si>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</si>
  <si>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</si>
  <si>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</si>
  <si>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</si>
  <si>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</si>
  <si>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</si>
  <si>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</si>
  <si>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</si>
  <si>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</si>
  <si>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</si>
  <si>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</si>
  <si>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</si>
  <si>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</si>
  <si>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</si>
  <si>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</si>
  <si>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</si>
  <si>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</si>
  <si>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</si>
  <si>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</si>
  <si>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</si>
  <si>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</si>
  <si>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</si>
  <si>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</si>
  <si>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</si>
  <si>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</si>
  <si>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</si>
  <si>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</si>
  <si>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</si>
  <si>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</si>
  <si>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</si>
  <si>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</si>
  <si>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</si>
  <si>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</si>
  <si>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</si>
  <si>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</si>
  <si>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</si>
  <si>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</si>
  <si>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</si>
  <si>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</si>
  <si>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</si>
  <si>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</si>
  <si>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</si>
  <si>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</si>
  <si>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</si>
  <si>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</si>
  <si>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</si>
  <si>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</si>
  <si>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</si>
  <si>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</si>
  <si>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</si>
  <si>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</si>
  <si>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</si>
  <si>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</si>
  <si>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</si>
  <si>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</si>
  <si>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</si>
  <si>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</si>
  <si>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</si>
  <si>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</si>
  <si>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</si>
  <si>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</si>
  <si>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</si>
  <si>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</si>
  <si>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</si>
  <si>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</si>
  <si>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</si>
  <si>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</si>
  <si>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</si>
  <si>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</si>
  <si>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</si>
  <si>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</si>
  <si>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</si>
  <si>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</si>
  <si>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</si>
  <si>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</si>
  <si>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</si>
  <si>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</si>
  <si>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</si>
  <si>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</si>
  <si>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</si>
  <si>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</si>
  <si>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</si>
  <si>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</si>
  <si>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</si>
  <si>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</si>
  <si>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</si>
  <si>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</si>
  <si>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</si>
  <si>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</si>
  <si>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</si>
  <si>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</si>
  <si>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</si>
  <si>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</si>
  <si>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</si>
  <si>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</si>
  <si>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</si>
  <si>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</si>
  <si>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</si>
  <si>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</si>
  <si>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</si>
  <si>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</si>
  <si>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</si>
  <si>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</si>
  <si>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</si>
  <si>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</si>
  <si>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</si>
  <si>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</si>
  <si>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</si>
  <si>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</si>
  <si>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</si>
  <si>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</si>
  <si>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</si>
  <si>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</si>
  <si>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</si>
  <si>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</si>
  <si>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</si>
  <si>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</si>
  <si>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</si>
  <si>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</si>
  <si>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</si>
  <si>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</si>
  <si>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</si>
  <si>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</si>
  <si>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</si>
  <si>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</si>
  <si>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</si>
  <si>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</si>
  <si>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</si>
  <si>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</si>
  <si>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</si>
  <si>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</si>
  <si>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</si>
  <si>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</si>
  <si>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</si>
  <si>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</si>
  <si>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</si>
  <si>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</si>
  <si>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</si>
  <si>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</si>
  <si>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</si>
  <si>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</si>
  <si>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</si>
  <si>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</si>
  <si>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</si>
  <si>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</si>
  <si>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</si>
  <si>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</si>
  <si>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</si>
  <si>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</si>
  <si>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</si>
  <si>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</si>
  <si>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</si>
  <si>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</si>
  <si>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</si>
  <si>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</si>
  <si>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</si>
  <si>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</si>
  <si>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</si>
  <si>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</si>
  <si>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</si>
  <si>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</si>
  <si>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</si>
  <si>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</si>
  <si>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</si>
  <si>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</si>
  <si>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</si>
  <si>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</si>
  <si>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</si>
  <si>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</si>
  <si>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</si>
  <si>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</si>
  <si>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</si>
  <si>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</si>
  <si>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</si>
  <si>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</si>
  <si>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</si>
  <si>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</si>
  <si>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</si>
  <si>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</si>
  <si>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</si>
  <si>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</si>
  <si>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</si>
  <si>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</si>
  <si>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</si>
  <si>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</si>
  <si>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</si>
  <si>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</si>
  <si>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</si>
  <si>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</si>
  <si>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</si>
  <si>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</si>
  <si>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</si>
  <si>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</si>
  <si>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</si>
  <si>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</si>
  <si>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</si>
  <si>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</si>
  <si>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</si>
  <si>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</si>
  <si>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</si>
  <si>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</si>
  <si>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</si>
  <si>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</si>
  <si>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</si>
  <si>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</si>
  <si>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</si>
  <si>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</si>
  <si>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</si>
  <si>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</si>
  <si>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</si>
  <si>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</si>
  <si>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</si>
  <si>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</si>
  <si>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</si>
  <si>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</si>
  <si>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</si>
  <si>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</si>
  <si>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</si>
  <si>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</si>
  <si>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</si>
  <si>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</si>
  <si>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</si>
  <si>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</si>
  <si>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</si>
  <si>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</si>
  <si>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</si>
  <si>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</si>
  <si>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</si>
  <si>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</si>
  <si>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</si>
  <si>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</si>
  <si>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</si>
  <si>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</si>
  <si>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</si>
  <si>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</si>
  <si>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</si>
  <si>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</si>
  <si>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</si>
  <si>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</si>
  <si>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</si>
  <si>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</si>
  <si>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</si>
  <si>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</si>
  <si>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</si>
  <si>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</si>
  <si>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</si>
  <si>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</si>
  <si>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</si>
  <si>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</si>
  <si>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</si>
  <si>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</si>
  <si>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</si>
  <si>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</si>
  <si>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</si>
  <si>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</si>
  <si>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</si>
  <si>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</si>
  <si>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</si>
  <si>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</si>
  <si>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</si>
  <si>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</si>
  <si>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</si>
  <si>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</si>
  <si>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</si>
  <si>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</si>
  <si>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</si>
  <si>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</si>
  <si>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</si>
  <si>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</si>
  <si>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</si>
  <si>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</si>
  <si>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</si>
  <si>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</si>
  <si>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</si>
  <si>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</si>
  <si>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</si>
  <si>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</si>
  <si>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</si>
  <si>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</si>
  <si>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</si>
  <si>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</si>
  <si>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</si>
  <si>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</si>
  <si>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</si>
  <si>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</si>
  <si>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</si>
  <si>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</si>
  <si>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</si>
  <si>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</si>
  <si>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</si>
  <si>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</si>
  <si>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</si>
  <si>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</si>
  <si>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</si>
  <si>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</si>
  <si>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</si>
  <si>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</si>
  <si>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</si>
  <si>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</si>
  <si>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</si>
  <si>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</si>
  <si>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</si>
  <si>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</si>
  <si>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</si>
  <si>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</si>
  <si>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</si>
  <si>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</si>
  <si>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</si>
  <si>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</si>
  <si>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</si>
  <si>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</si>
  <si>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</si>
  <si>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</si>
  <si>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</si>
  <si>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</si>
  <si>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</si>
  <si>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</si>
  <si>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</si>
  <si>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</si>
  <si>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</si>
  <si>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</si>
  <si>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</si>
  <si>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</si>
  <si>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</si>
  <si>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</si>
  <si>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</si>
  <si>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</si>
  <si>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</si>
  <si>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</si>
  <si>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</si>
  <si>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</si>
  <si>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</si>
  <si>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</si>
  <si>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</si>
  <si>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</si>
  <si>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</si>
  <si>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</si>
  <si>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</si>
  <si>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</si>
  <si>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</si>
  <si>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</si>
  <si>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</si>
  <si>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</si>
  <si>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</si>
  <si>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</si>
  <si>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</si>
  <si>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</si>
  <si>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</si>
  <si>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</si>
  <si>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</si>
  <si>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</si>
  <si>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</si>
  <si>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</si>
  <si>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</si>
  <si>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</si>
  <si>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</si>
  <si>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</si>
  <si>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</si>
  <si>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</si>
  <si>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</si>
  <si>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</si>
  <si>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</si>
  <si>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</si>
  <si>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</si>
  <si>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</si>
  <si>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</si>
  <si>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</si>
  <si>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</si>
  <si>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</si>
  <si>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</si>
  <si>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</si>
  <si>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</si>
  <si>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</si>
  <si>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</si>
  <si>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</si>
  <si>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</si>
  <si>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</si>
  <si>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</si>
  <si>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</si>
  <si>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</si>
  <si>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</si>
  <si>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</si>
  <si>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</si>
  <si>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</si>
  <si>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</si>
  <si>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</si>
  <si>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</si>
  <si>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</si>
  <si>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</si>
  <si>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</si>
  <si>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</si>
  <si>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</si>
  <si>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</si>
  <si>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</si>
  <si>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</si>
  <si>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</si>
  <si>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</si>
  <si>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</si>
  <si>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</si>
  <si>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</si>
  <si>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</si>
  <si>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</si>
  <si>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</si>
  <si>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</si>
  <si>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</si>
  <si>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</si>
  <si>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</si>
  <si>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</si>
  <si>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</si>
  <si>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</si>
  <si>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</si>
  <si>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</si>
  <si>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</si>
  <si>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</si>
  <si>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</si>
  <si>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</si>
  <si>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</si>
  <si>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</si>
  <si>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</si>
  <si>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</si>
  <si>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</si>
  <si>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</si>
  <si>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</si>
  <si>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</si>
  <si>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</si>
  <si>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</si>
  <si>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</si>
  <si>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</si>
  <si>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</si>
  <si>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</si>
  <si>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</si>
  <si>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</si>
  <si>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</si>
  <si>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</si>
  <si>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</si>
  <si>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</si>
  <si>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</si>
  <si>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</si>
  <si>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</si>
  <si>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</si>
  <si>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</si>
  <si>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</si>
  <si>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</si>
  <si>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</si>
  <si>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</si>
  <si>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</si>
  <si>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</si>
  <si>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</si>
  <si>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</si>
  <si>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</si>
  <si>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</si>
  <si>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</si>
  <si>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</si>
  <si>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</si>
  <si>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</si>
  <si>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</si>
  <si>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</si>
  <si>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</si>
  <si>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</si>
  <si>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</si>
  <si>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</si>
  <si>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</si>
  <si>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</si>
  <si>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</si>
  <si>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</si>
  <si>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</si>
  <si>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</si>
  <si>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</si>
  <si>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</si>
  <si>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</si>
  <si>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</si>
  <si>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</si>
  <si>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</si>
  <si>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</si>
  <si>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</si>
  <si>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</si>
  <si>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</si>
  <si>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</si>
  <si>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</si>
  <si>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</si>
  <si>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</si>
  <si>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</si>
  <si>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</si>
  <si>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</si>
  <si>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</si>
  <si>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</si>
  <si>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</si>
  <si>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</si>
  <si>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</si>
  <si>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</si>
  <si>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</si>
  <si>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</si>
  <si>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</si>
  <si>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</si>
  <si>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</si>
  <si>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</si>
  <si>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</si>
  <si>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</si>
  <si>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</si>
  <si>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</si>
  <si>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</si>
  <si>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</si>
  <si>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</si>
  <si>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</si>
  <si>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</si>
  <si>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</si>
  <si>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</si>
  <si>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</si>
  <si>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</si>
  <si>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</si>
  <si>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</si>
  <si>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</si>
  <si>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</si>
  <si>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</si>
  <si>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</si>
  <si>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</si>
  <si>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</si>
  <si>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</si>
  <si>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</si>
  <si>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</si>
  <si>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</si>
  <si>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</si>
  <si>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</si>
  <si>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</si>
  <si>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</si>
  <si>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</si>
  <si>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</si>
  <si>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</si>
  <si>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</si>
  <si>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</si>
  <si>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</si>
  <si>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</si>
  <si>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</si>
  <si>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</si>
  <si>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</si>
  <si>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</si>
  <si>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</si>
  <si>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</si>
  <si>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</si>
  <si>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</si>
  <si>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</si>
  <si>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</si>
  <si>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</si>
  <si>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</si>
  <si>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</si>
  <si>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</si>
  <si>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</si>
  <si>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</si>
  <si>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</si>
  <si>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</si>
  <si>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</si>
  <si>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</si>
  <si>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</si>
  <si>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</si>
  <si>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</si>
  <si>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</si>
  <si>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</si>
  <si>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</si>
  <si>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</si>
  <si>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</si>
  <si>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</si>
  <si>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</si>
  <si>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</si>
  <si>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</si>
  <si>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</si>
  <si>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</si>
  <si>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</si>
  <si>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</si>
  <si>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</si>
  <si>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</si>
  <si>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</si>
  <si>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</si>
  <si>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</si>
  <si>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</si>
  <si>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</si>
  <si>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</si>
  <si>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</si>
  <si>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</si>
  <si>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</si>
  <si>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</si>
  <si>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</si>
  <si>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</si>
  <si>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</si>
  <si>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</si>
  <si>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</si>
  <si>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</si>
  <si>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</si>
  <si>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</si>
  <si>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</si>
  <si>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</si>
  <si>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</si>
  <si>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</si>
  <si>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</si>
  <si>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</si>
  <si>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</si>
  <si>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</si>
  <si>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</si>
  <si>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</si>
  <si>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</si>
  <si>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</si>
  <si>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</si>
  <si>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</si>
  <si>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</si>
  <si>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</si>
  <si>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</si>
  <si>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</si>
  <si>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</si>
  <si>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</si>
  <si>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</si>
  <si>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</si>
  <si>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</si>
  <si>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</si>
  <si>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</si>
  <si>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</si>
  <si>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</si>
  <si>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</si>
  <si>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</si>
  <si>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</si>
  <si>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</si>
  <si>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</si>
  <si>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</si>
  <si>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</si>
  <si>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</si>
  <si>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</si>
  <si>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</si>
  <si>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</si>
  <si>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</si>
  <si>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</si>
  <si>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</si>
  <si>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</si>
  <si>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</si>
  <si>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</si>
  <si>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</si>
  <si>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</si>
  <si>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</si>
  <si>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</si>
  <si>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</si>
  <si>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</si>
  <si>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</si>
  <si>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</si>
  <si>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</si>
  <si>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</si>
  <si>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</si>
  <si>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</si>
  <si>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</si>
  <si>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</si>
  <si>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</si>
  <si>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</si>
  <si>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</si>
  <si>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</si>
  <si>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</si>
  <si>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</si>
  <si>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</si>
  <si>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</si>
  <si>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</si>
  <si>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</si>
  <si>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</si>
  <si>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</si>
  <si>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</si>
  <si>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</si>
  <si>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</si>
  <si>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</si>
  <si>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</si>
  <si>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</si>
  <si>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</si>
  <si>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</si>
  <si>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</si>
  <si>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</si>
  <si>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</si>
  <si>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</si>
  <si>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</si>
  <si>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</si>
  <si>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</si>
  <si>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</si>
  <si>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</si>
  <si>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</si>
  <si>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</si>
  <si>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</si>
  <si>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</si>
  <si>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</si>
  <si>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</si>
  <si>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</si>
  <si>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</si>
  <si>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</si>
  <si>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</si>
  <si>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</si>
  <si>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</si>
  <si>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</si>
  <si>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</si>
  <si>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</si>
  <si>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</si>
  <si>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</si>
  <si>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</si>
  <si>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</si>
  <si>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</si>
  <si>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</si>
  <si>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</si>
  <si>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</si>
  <si>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</si>
  <si>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</si>
  <si>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</si>
  <si>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</si>
  <si>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</si>
  <si>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</si>
  <si>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</si>
  <si>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</si>
  <si>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</si>
  <si>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</si>
  <si>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</si>
  <si>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</si>
  <si>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</si>
  <si>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</si>
  <si>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</si>
  <si>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</si>
  <si>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</si>
  <si>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</si>
  <si>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</si>
  <si>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</si>
  <si>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</si>
  <si>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</si>
  <si>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</si>
  <si>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</si>
  <si>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</si>
  <si>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</si>
  <si>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</si>
  <si>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</si>
  <si>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</si>
  <si>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</si>
  <si>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</si>
  <si>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</si>
  <si>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</si>
  <si>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</si>
  <si>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</si>
  <si>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</si>
  <si>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</si>
  <si>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</si>
  <si>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</si>
  <si>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</si>
  <si>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</si>
  <si>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</si>
  <si>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</si>
  <si>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</si>
  <si>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</si>
  <si>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</si>
  <si>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</si>
  <si>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</si>
  <si>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</si>
  <si>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</si>
  <si>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</si>
  <si>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</si>
  <si>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</si>
  <si>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</si>
  <si>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</si>
  <si>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</si>
  <si>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</si>
  <si>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</si>
  <si>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</si>
  <si>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</si>
  <si>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</si>
  <si>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</si>
  <si>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</si>
  <si>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</si>
  <si>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</si>
  <si>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</si>
  <si>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</si>
  <si>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</si>
  <si>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</si>
  <si>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</si>
  <si>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</si>
  <si>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</si>
  <si>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</si>
  <si>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</si>
  <si>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</si>
  <si>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</si>
  <si>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</si>
  <si>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</si>
  <si>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</si>
  <si>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</si>
  <si>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</si>
  <si>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</si>
  <si>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</si>
  <si>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</si>
  <si>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</si>
  <si>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</si>
  <si>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</si>
  <si>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</si>
  <si>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</si>
  <si>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</si>
  <si>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</si>
  <si>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</si>
  <si>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</si>
  <si>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</si>
  <si>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</si>
  <si>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</si>
  <si>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</si>
  <si>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</si>
  <si>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</si>
  <si>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</si>
  <si>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</si>
  <si>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</si>
  <si>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</si>
  <si>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</si>
  <si>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</si>
  <si>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</si>
  <si>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</si>
  <si>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</si>
  <si>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</si>
  <si>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</si>
  <si>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</si>
  <si>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</si>
  <si>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</si>
  <si>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</si>
  <si>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</si>
  <si>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</si>
  <si>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</si>
  <si>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</si>
  <si>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</si>
  <si>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</si>
  <si>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</si>
  <si>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</si>
  <si>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</si>
  <si>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</si>
  <si>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</si>
  <si>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</si>
  <si>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</si>
  <si>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</si>
  <si>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</si>
  <si>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</si>
  <si>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</si>
  <si>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</si>
  <si>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</si>
  <si>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</si>
  <si>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</si>
  <si>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</si>
  <si>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</si>
  <si>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</si>
  <si>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</si>
  <si>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</si>
  <si>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</si>
  <si>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</si>
  <si>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</si>
  <si>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</si>
  <si>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</si>
  <si>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</si>
  <si>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</si>
  <si>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</si>
  <si>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</si>
  <si>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</si>
  <si>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</si>
  <si>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</si>
  <si>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</si>
  <si>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</si>
  <si>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</si>
  <si>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</si>
  <si>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</si>
  <si>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</si>
  <si>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</si>
  <si>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</si>
  <si>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</si>
  <si>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</si>
  <si>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</si>
  <si>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</si>
  <si>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</si>
  <si>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</si>
  <si>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</si>
  <si>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</si>
  <si>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</si>
  <si>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</si>
  <si>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</si>
  <si>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</si>
  <si>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</si>
  <si>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</si>
  <si>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</si>
  <si>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</si>
  <si>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</si>
  <si>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</si>
  <si>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</si>
  <si>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</si>
  <si>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</si>
  <si>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</si>
  <si>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</si>
  <si>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</si>
  <si>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</si>
  <si>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</si>
  <si>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</si>
  <si>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</si>
  <si>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</si>
  <si>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</si>
  <si>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</si>
  <si>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</si>
  <si>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</si>
  <si>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</si>
  <si>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</si>
  <si>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</si>
  <si>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</si>
  <si>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</si>
  <si>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</si>
  <si>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</si>
  <si>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</si>
  <si>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</si>
  <si>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</si>
  <si>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</si>
  <si>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</si>
  <si>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</si>
  <si>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</si>
  <si>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</si>
  <si>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</si>
  <si>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</si>
  <si>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</si>
  <si>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</si>
  <si>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</si>
  <si>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</si>
  <si>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</si>
  <si>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</si>
  <si>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</si>
  <si>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</si>
  <si>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</si>
  <si>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</si>
  <si>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</si>
  <si>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</si>
  <si>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</si>
  <si>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</si>
  <si>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</si>
  <si>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</si>
  <si>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</si>
  <si>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</si>
  <si>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</si>
  <si>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</si>
  <si>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</si>
  <si>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</si>
  <si>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</si>
  <si>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</si>
  <si>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</si>
  <si>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</si>
  <si>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</si>
  <si>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</si>
  <si>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</si>
  <si>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</si>
  <si>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</si>
  <si>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</si>
  <si>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</si>
  <si>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</si>
  <si>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</si>
  <si>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</si>
  <si>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</si>
  <si>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</si>
  <si>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</si>
  <si>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</si>
  <si>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</si>
  <si>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</si>
  <si>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</si>
  <si>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</si>
  <si>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</si>
  <si>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</si>
  <si>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</si>
  <si>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</si>
  <si>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</si>
  <si>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</si>
  <si>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</si>
  <si>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</si>
  <si>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</si>
  <si>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</si>
  <si>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</si>
  <si>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</si>
  <si>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</si>
  <si>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</si>
  <si>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</si>
  <si>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</si>
  <si>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</si>
  <si>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</si>
  <si>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</si>
  <si>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</si>
  <si>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</si>
  <si>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</si>
  <si>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</si>
  <si>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</si>
  <si>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</si>
  <si>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</si>
  <si>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</si>
  <si>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</si>
  <si>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</si>
  <si>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</si>
  <si>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</si>
  <si>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</si>
  <si>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</si>
  <si>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</si>
  <si>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</si>
  <si>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</si>
  <si>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</si>
  <si>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</si>
  <si>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</si>
  <si>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</si>
  <si>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</si>
  <si>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</si>
  <si>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</si>
  <si>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</si>
  <si>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</si>
  <si>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</si>
  <si>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</si>
  <si>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</si>
  <si>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</si>
  <si>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</si>
  <si>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</si>
  <si>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</si>
  <si>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</si>
  <si>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</si>
  <si>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</si>
  <si>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</si>
  <si>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</si>
  <si>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</si>
  <si>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</si>
  <si>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</si>
  <si>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</si>
  <si>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</si>
  <si>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</si>
  <si>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</si>
  <si>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</si>
  <si>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</si>
  <si>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</si>
  <si>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</si>
  <si>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</si>
  <si>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</si>
  <si>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</si>
  <si>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</si>
  <si>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</si>
  <si>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</si>
  <si>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</si>
  <si>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</si>
  <si>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</si>
  <si>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</si>
  <si>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</si>
  <si>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</si>
  <si>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</si>
  <si>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</si>
  <si>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</si>
  <si>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</si>
  <si>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</si>
  <si>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</si>
  <si>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</si>
  <si>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</si>
  <si>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</si>
  <si>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</si>
  <si>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</si>
  <si>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</si>
  <si>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</si>
  <si>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</si>
  <si>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</si>
  <si>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</si>
  <si>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</si>
  <si>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</si>
  <si>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</si>
  <si>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</si>
  <si>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</si>
  <si>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</si>
  <si>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</si>
  <si>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</si>
  <si>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</si>
  <si>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</si>
  <si>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</si>
  <si>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</si>
  <si>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</si>
  <si>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</si>
  <si>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</si>
  <si>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</si>
  <si>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</si>
  <si>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</si>
  <si>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</si>
  <si>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</si>
  <si>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</si>
  <si>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</si>
  <si>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</si>
  <si>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</si>
  <si>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</si>
  <si>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</si>
  <si>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</si>
  <si>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</si>
  <si>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</si>
  <si>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</si>
  <si>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</si>
  <si>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</si>
  <si>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</si>
  <si>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</si>
  <si>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</si>
  <si>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</si>
  <si>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</si>
  <si>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</si>
  <si>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</si>
  <si>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</si>
  <si>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</si>
  <si>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</si>
  <si>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</si>
  <si>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</si>
  <si>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</si>
  <si>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</si>
  <si>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</si>
  <si>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</si>
  <si>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</si>
  <si>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</si>
  <si>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</si>
  <si>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</si>
  <si>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</si>
  <si>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</si>
  <si>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</si>
  <si>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</si>
  <si>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</si>
  <si>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</si>
  <si>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</si>
  <si>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</si>
  <si>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</si>
  <si>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</si>
  <si>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</si>
  <si>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</si>
  <si>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</si>
  <si>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</si>
  <si>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</si>
  <si>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</si>
  <si>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</si>
  <si>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</si>
  <si>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</si>
  <si>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</si>
  <si>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</si>
  <si>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</si>
  <si>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</si>
  <si>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</si>
  <si>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</si>
  <si>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</si>
  <si>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</si>
  <si>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</si>
  <si>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</si>
  <si>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</si>
  <si>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</si>
  <si>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</si>
  <si>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</si>
  <si>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</si>
  <si>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</si>
  <si>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</si>
  <si>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</si>
  <si>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</si>
  <si>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</si>
  <si>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</si>
  <si>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</si>
  <si>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</si>
  <si>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</si>
  <si>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</si>
  <si>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</si>
  <si>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</si>
  <si>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</si>
  <si>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</si>
  <si>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</si>
  <si>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</si>
  <si>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</si>
  <si>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</si>
  <si>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</si>
  <si>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</si>
  <si>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</si>
  <si>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</si>
  <si>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</si>
  <si>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</si>
  <si>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</si>
  <si>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</si>
  <si>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</si>
  <si>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</si>
  <si>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</si>
  <si>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</si>
  <si>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</si>
  <si>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</si>
  <si>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</si>
  <si>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</si>
  <si>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</si>
  <si>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</si>
  <si>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</si>
  <si>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</si>
  <si>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</si>
  <si>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</si>
  <si>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</si>
  <si>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</si>
  <si>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</si>
  <si>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</si>
  <si>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</si>
  <si>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</si>
  <si>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</si>
  <si>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</si>
  <si>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</si>
  <si>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</si>
  <si>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</si>
  <si>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</si>
  <si>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</si>
  <si>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</si>
  <si>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</si>
  <si>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</si>
  <si>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</si>
  <si>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</si>
  <si>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</si>
  <si>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</si>
  <si>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</si>
  <si>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</si>
  <si>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</si>
  <si>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</si>
  <si>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</si>
  <si>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</si>
  <si>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</si>
  <si>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</si>
  <si>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</si>
  <si>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</si>
  <si>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</si>
  <si>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</si>
  <si>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</si>
  <si>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</si>
  <si>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</si>
  <si>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</si>
  <si>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</si>
  <si>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</si>
  <si>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</si>
  <si>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</si>
  <si>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</si>
  <si>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</si>
  <si>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</si>
  <si>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</si>
  <si>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</si>
  <si>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</si>
  <si>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</si>
  <si>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</si>
  <si>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</si>
  <si>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</si>
  <si>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</si>
  <si>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</si>
  <si>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</si>
  <si>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</si>
  <si>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</si>
  <si>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</si>
  <si>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</si>
  <si>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</si>
  <si>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</si>
  <si>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</si>
  <si>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</si>
  <si>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</si>
  <si>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</si>
  <si>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</si>
  <si>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</si>
  <si>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</si>
  <si>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</si>
  <si>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</si>
  <si>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</si>
  <si>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</si>
  <si>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</si>
  <si>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</si>
  <si>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</si>
  <si>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</si>
  <si>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</si>
  <si>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</si>
  <si>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</si>
  <si>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</si>
  <si>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</si>
  <si>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</si>
  <si>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</si>
  <si>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</si>
  <si>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</si>
  <si>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</si>
  <si>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</si>
  <si>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</si>
  <si>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</si>
  <si>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</si>
  <si>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</si>
  <si>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</si>
  <si>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</si>
  <si>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</si>
  <si>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</si>
  <si>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</si>
  <si>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</si>
  <si>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</si>
  <si>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</si>
  <si>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</si>
  <si>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</si>
  <si>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</si>
  <si>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</si>
  <si>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</si>
  <si>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</si>
  <si>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</si>
  <si>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</si>
  <si>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</si>
  <si>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</si>
  <si>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</si>
  <si>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</si>
  <si>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</si>
  <si>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</si>
  <si>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</si>
  <si>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</si>
  <si>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</si>
  <si>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</si>
  <si>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</si>
  <si>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</si>
  <si>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</si>
  <si>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</si>
  <si>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</si>
  <si>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</si>
  <si>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</si>
  <si>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</si>
  <si>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</si>
  <si>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</si>
  <si>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</si>
  <si>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</si>
  <si>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</si>
  <si>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</si>
  <si>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</si>
  <si>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</si>
  <si>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</si>
  <si>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</si>
  <si>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</si>
  <si>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</si>
  <si>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</si>
  <si>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</si>
  <si>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</si>
  <si>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</si>
  <si>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</si>
  <si>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</si>
  <si>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</si>
  <si>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</si>
  <si>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</si>
  <si>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</si>
  <si>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</si>
  <si>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</si>
  <si>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</si>
  <si>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</si>
  <si>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</si>
  <si>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</si>
  <si>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</si>
  <si>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</si>
  <si>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</si>
  <si>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</si>
  <si>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</si>
  <si>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</si>
  <si>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</si>
  <si>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</si>
  <si>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</si>
  <si>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</si>
  <si>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</si>
  <si>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</si>
  <si>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</si>
  <si>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</si>
  <si>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</si>
  <si>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</si>
  <si>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</si>
  <si>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</si>
  <si>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</si>
  <si>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</si>
  <si>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</si>
  <si>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</si>
  <si>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</si>
  <si>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</si>
  <si>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</si>
  <si>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</si>
  <si>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</si>
  <si>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</si>
  <si>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</si>
  <si>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</si>
  <si>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</si>
  <si>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</si>
  <si>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</si>
  <si>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</si>
  <si>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</si>
  <si>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</si>
  <si>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</si>
  <si>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</si>
  <si>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</si>
  <si>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</si>
  <si>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</si>
  <si>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</si>
  <si>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</si>
  <si>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</si>
  <si>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</si>
  <si>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</si>
  <si>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</si>
  <si>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</si>
  <si>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</si>
  <si>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</si>
  <si>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</si>
  <si>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</si>
  <si>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</si>
  <si>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</si>
  <si>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</si>
  <si>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</si>
  <si>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</si>
  <si>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</si>
  <si>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</si>
  <si>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</si>
  <si>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</si>
  <si>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</si>
  <si>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</si>
  <si>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</si>
  <si>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</si>
  <si>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</si>
  <si>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</si>
  <si>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</si>
  <si>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</si>
  <si>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</si>
  <si>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</si>
  <si>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</si>
  <si>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</si>
  <si>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</si>
  <si>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</si>
  <si>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</si>
  <si>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</si>
  <si>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</si>
  <si>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</si>
  <si>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</si>
  <si>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</si>
  <si>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</si>
  <si>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</si>
  <si>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</si>
  <si>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</si>
  <si>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</si>
  <si>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</si>
  <si>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</si>
  <si>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</si>
  <si>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</si>
  <si>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</si>
  <si>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</si>
  <si>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</si>
  <si>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</si>
  <si>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</si>
  <si>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</si>
  <si>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</si>
  <si>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</si>
  <si>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</si>
  <si>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</si>
  <si>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</si>
  <si>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</si>
  <si>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</si>
  <si>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</si>
  <si>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</si>
  <si>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</si>
  <si>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</si>
  <si>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</si>
  <si>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</si>
  <si>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</si>
  <si>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</si>
  <si>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</si>
  <si>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</si>
  <si>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</si>
  <si>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</si>
  <si>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</si>
  <si>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</si>
  <si>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</si>
  <si>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</si>
  <si>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</si>
  <si>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</si>
  <si>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</si>
  <si>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</si>
  <si>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</si>
  <si>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</si>
  <si>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</si>
  <si>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</si>
  <si>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</si>
  <si>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</si>
  <si>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</si>
  <si>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</si>
  <si>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</si>
  <si>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</si>
  <si>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</si>
  <si>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</si>
  <si>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</si>
  <si>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</si>
  <si>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</si>
  <si>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</si>
  <si>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</si>
  <si>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</si>
  <si>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</si>
  <si>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</si>
  <si>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</si>
  <si>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</si>
  <si>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</si>
  <si>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</si>
  <si>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</si>
  <si>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</si>
  <si>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</si>
  <si>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</si>
  <si>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</si>
  <si>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</si>
  <si>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</si>
  <si>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</si>
  <si>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</si>
  <si>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</si>
  <si>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</si>
  <si>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</si>
  <si>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</si>
  <si>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</si>
  <si>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</si>
  <si>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</si>
  <si>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</si>
  <si>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</si>
  <si>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</si>
  <si>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</si>
  <si>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</si>
  <si>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</si>
  <si>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</si>
  <si>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</si>
  <si>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</si>
  <si>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</si>
  <si>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</si>
  <si>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</si>
  <si>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</si>
  <si>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</si>
  <si>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</si>
  <si>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</si>
  <si>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</si>
  <si>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</si>
  <si>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</si>
  <si>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</si>
  <si>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</si>
  <si>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</si>
  <si>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</si>
  <si>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</si>
  <si>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</si>
  <si>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</si>
  <si>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</si>
  <si>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</si>
  <si>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</si>
  <si>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</si>
  <si>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</si>
  <si>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</si>
  <si>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</si>
  <si>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</si>
  <si>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</si>
  <si>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</si>
  <si>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</si>
  <si>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</si>
  <si>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</si>
  <si>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</si>
  <si>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</si>
  <si>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</si>
  <si>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</si>
  <si>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</si>
  <si>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</si>
  <si>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</si>
  <si>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</si>
  <si>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</si>
  <si>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</si>
  <si>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</si>
  <si>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</si>
  <si>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</si>
  <si>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</si>
  <si>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</si>
  <si>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</si>
  <si>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</si>
  <si>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</si>
  <si>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</si>
  <si>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</si>
  <si>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</si>
  <si>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</si>
  <si>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</si>
  <si>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</si>
  <si>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</si>
  <si>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</si>
  <si>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</si>
  <si>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</si>
  <si>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</si>
  <si>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</si>
  <si>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</si>
  <si>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</si>
  <si>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</si>
  <si>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</si>
  <si>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</si>
  <si>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</si>
  <si>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</si>
  <si>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</si>
  <si>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</si>
  <si>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</si>
  <si>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</si>
  <si>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</si>
  <si>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</si>
  <si>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</si>
  <si>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</si>
  <si>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</si>
  <si>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</si>
  <si>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</si>
  <si>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</si>
  <si>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</si>
  <si>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</si>
  <si>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</si>
  <si>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</si>
  <si>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</si>
  <si>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</si>
  <si>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</si>
  <si>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</si>
  <si>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</si>
  <si>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</si>
  <si>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</si>
  <si>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</si>
  <si>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</si>
  <si>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</si>
  <si>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</si>
  <si>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</si>
  <si>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</si>
  <si>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</si>
  <si>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</si>
  <si>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</si>
  <si>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</si>
  <si>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</si>
  <si>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</si>
  <si>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</si>
  <si>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</si>
  <si>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</si>
  <si>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</si>
  <si>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</si>
  <si>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</si>
  <si>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</si>
  <si>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</si>
  <si>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</si>
  <si>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</si>
  <si>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</si>
  <si>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</si>
  <si>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</si>
  <si>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</si>
  <si>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</si>
  <si>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</si>
  <si>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</si>
  <si>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</si>
  <si>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</si>
  <si>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</si>
  <si>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</si>
  <si>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</si>
  <si>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</si>
  <si>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</si>
  <si>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</si>
  <si>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</si>
  <si>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</si>
  <si>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</si>
  <si>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</si>
  <si>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</si>
  <si>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</si>
  <si>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</si>
  <si>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</si>
  <si>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</si>
  <si>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</si>
  <si>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</si>
  <si>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</si>
  <si>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</si>
  <si>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</si>
  <si>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</si>
  <si>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</si>
  <si>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</si>
  <si>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</si>
  <si>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</si>
  <si>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</si>
  <si>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</si>
  <si>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</si>
  <si>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</si>
  <si>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</si>
  <si>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</si>
  <si>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</si>
  <si>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</si>
  <si>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</si>
  <si>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</si>
  <si>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</si>
  <si>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</si>
  <si>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</si>
  <si>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</si>
  <si>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</si>
  <si>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</si>
  <si>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</si>
  <si>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</si>
  <si>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</si>
  <si>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</si>
  <si>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</si>
  <si>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</si>
  <si>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</si>
  <si>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</si>
  <si>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</si>
  <si>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</si>
  <si>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</si>
  <si>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</si>
  <si>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</si>
  <si>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</si>
  <si>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</si>
  <si>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</si>
  <si>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</si>
  <si>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</si>
  <si>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</si>
  <si>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</si>
  <si>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</si>
  <si>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</si>
  <si>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</si>
  <si>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</si>
  <si>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</si>
  <si>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</si>
  <si>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</si>
  <si>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</si>
  <si>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</si>
  <si>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</si>
  <si>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</si>
  <si>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</si>
  <si>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</si>
  <si>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</si>
  <si>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</si>
  <si>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</si>
  <si>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</si>
  <si>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</si>
  <si>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</si>
  <si>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</si>
  <si>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</si>
  <si>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</si>
  <si>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</si>
  <si>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</si>
  <si>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</si>
  <si>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</si>
  <si>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</si>
  <si>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</si>
  <si>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</si>
  <si>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</si>
  <si>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</si>
  <si>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</si>
  <si>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</si>
  <si>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</si>
  <si>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</si>
  <si>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</si>
  <si>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</si>
  <si>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</si>
  <si>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</si>
  <si>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</si>
  <si>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</si>
  <si>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</si>
  <si>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</si>
  <si>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</si>
  <si>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</si>
  <si>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</si>
  <si>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</si>
  <si>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</si>
  <si>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</si>
  <si>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</si>
  <si>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</si>
  <si>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</si>
  <si>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</si>
  <si>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</si>
  <si>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</si>
  <si>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</si>
  <si>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</si>
  <si>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</si>
  <si>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</si>
  <si>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</si>
  <si>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</si>
  <si>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</si>
  <si>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</si>
  <si>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</si>
  <si>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</si>
  <si>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</si>
  <si>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</si>
  <si>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</si>
  <si>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</si>
  <si>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</si>
  <si>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</si>
  <si>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</si>
  <si>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</si>
  <si>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</si>
  <si>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</si>
  <si>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</si>
  <si>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</si>
  <si>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</si>
  <si>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</si>
  <si>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</si>
  <si>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</si>
  <si>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</si>
  <si>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</si>
  <si>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</si>
  <si>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</si>
  <si>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</si>
  <si>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</si>
  <si>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</si>
  <si>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</si>
  <si>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</si>
  <si>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</si>
  <si>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</si>
  <si>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</si>
  <si>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</si>
  <si>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</si>
  <si>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</si>
  <si>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</si>
  <si>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</si>
  <si>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</si>
  <si>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</si>
  <si>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</si>
  <si>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</si>
  <si>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</si>
  <si>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</si>
  <si>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</si>
  <si>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</si>
  <si>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</si>
  <si>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</si>
  <si>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</si>
  <si>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</si>
  <si>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</si>
  <si>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</si>
  <si>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</si>
  <si>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</si>
  <si>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</si>
  <si>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</si>
  <si>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</si>
  <si>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</si>
  <si>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</si>
  <si>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</si>
  <si>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</si>
  <si>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</si>
  <si>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</si>
  <si>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</si>
  <si>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</si>
  <si>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</si>
  <si>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</si>
  <si>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</si>
  <si>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</si>
  <si>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</si>
  <si>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</si>
  <si>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</si>
  <si>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</si>
  <si>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</si>
  <si>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</si>
  <si>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</si>
  <si>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</si>
  <si>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</si>
  <si>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</si>
  <si>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</si>
  <si>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</si>
  <si>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</si>
  <si>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</si>
  <si>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</si>
  <si>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</si>
  <si>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</si>
  <si>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</si>
  <si>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</si>
  <si>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</si>
  <si>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</si>
  <si>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</si>
  <si>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</si>
  <si>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</si>
  <si>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</si>
  <si>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</si>
  <si>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</si>
  <si>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</si>
  <si>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</si>
  <si>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</si>
  <si>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</si>
  <si>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</si>
  <si>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</si>
  <si>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</si>
  <si>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</si>
  <si>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</si>
  <si>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</si>
  <si>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</si>
  <si>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</si>
  <si>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</si>
  <si>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</si>
  <si>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</si>
  <si>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</si>
  <si>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</si>
  <si>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</si>
  <si>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</si>
  <si>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</si>
  <si>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</si>
  <si>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</si>
  <si>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</si>
  <si>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</si>
  <si>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</si>
  <si>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</si>
  <si>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</si>
  <si>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</si>
  <si>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</si>
  <si>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</si>
  <si>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</si>
  <si>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</si>
  <si>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</si>
  <si>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</si>
  <si>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</si>
  <si>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</si>
  <si>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</si>
  <si>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</si>
  <si>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</si>
  <si>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</si>
  <si>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</si>
  <si>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</si>
  <si>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</si>
  <si>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</si>
  <si>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</si>
  <si>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</si>
  <si>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</si>
  <si>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</si>
  <si>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</si>
  <si>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</si>
  <si>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</si>
  <si>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</si>
  <si>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</si>
  <si>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</si>
  <si>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</si>
  <si>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</si>
  <si>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</si>
  <si>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</si>
  <si>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</si>
  <si>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</si>
  <si>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</si>
  <si>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</si>
  <si>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</si>
  <si>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</si>
  <si>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</si>
  <si>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</si>
  <si>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</si>
  <si>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</si>
  <si>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</si>
  <si>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</si>
  <si>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</si>
  <si>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</si>
  <si>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</si>
  <si>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</si>
  <si>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</si>
  <si>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</si>
  <si>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</si>
  <si>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</si>
  <si>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</si>
  <si>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</si>
  <si>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</si>
  <si>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</si>
  <si>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</si>
  <si>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</si>
  <si>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</si>
  <si>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</si>
  <si>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</si>
  <si>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</si>
  <si>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</si>
  <si>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</si>
  <si>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</si>
  <si>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</si>
  <si>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</si>
  <si>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</si>
  <si>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</si>
  <si>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</si>
  <si>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</si>
  <si>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</si>
  <si>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</si>
  <si>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</si>
  <si>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</si>
  <si>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</si>
  <si>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</si>
  <si>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</si>
  <si>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</si>
  <si>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</si>
  <si>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</si>
  <si>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</si>
  <si>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</si>
  <si>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</si>
  <si>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</si>
  <si>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</si>
  <si>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</si>
  <si>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</si>
  <si>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</si>
  <si>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</si>
  <si>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</si>
  <si>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</si>
  <si>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</si>
  <si>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</si>
  <si>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</si>
  <si>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</si>
  <si>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</si>
  <si>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</si>
  <si>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</si>
  <si>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</si>
  <si>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</si>
  <si>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</si>
  <si>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</si>
  <si>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</si>
  <si>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</si>
  <si>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</si>
  <si>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</si>
  <si>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</si>
  <si>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</si>
  <si>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</si>
  <si>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</si>
  <si>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</si>
  <si>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</si>
  <si>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</si>
  <si>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</si>
  <si>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</si>
  <si>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</si>
  <si>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</si>
  <si>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</si>
  <si>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</si>
  <si>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</si>
  <si>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</si>
  <si>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</si>
  <si>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</si>
  <si>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</si>
  <si>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</si>
  <si>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</si>
  <si>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</si>
  <si>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</si>
  <si>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</si>
  <si>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</si>
  <si>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</si>
  <si>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</si>
  <si>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</si>
  <si>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</si>
  <si>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</si>
  <si>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</si>
  <si>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</si>
  <si>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</si>
  <si>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</si>
  <si>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</si>
  <si>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</si>
  <si>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</si>
  <si>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</si>
  <si>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</si>
  <si>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</si>
  <si>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</si>
  <si>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</si>
  <si>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</si>
  <si>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</si>
  <si>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</si>
  <si>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</si>
  <si>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</si>
  <si>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</si>
  <si>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</si>
  <si>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</si>
  <si>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</si>
  <si>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</si>
  <si>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</si>
  <si>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</si>
  <si>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</si>
  <si>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</si>
  <si>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</si>
  <si>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</si>
  <si>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</si>
  <si>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</si>
  <si>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</si>
  <si>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</si>
  <si>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</si>
  <si>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</si>
  <si>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</si>
  <si>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</si>
  <si>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</si>
  <si>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</si>
  <si>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</si>
  <si>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</si>
  <si>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</si>
  <si>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</si>
  <si>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</si>
  <si>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</si>
  <si>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</si>
  <si>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</si>
  <si>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</si>
  <si>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</si>
  <si>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</si>
  <si>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</si>
  <si>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</si>
  <si>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</si>
  <si>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</si>
  <si>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</si>
  <si>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</si>
  <si>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</si>
  <si>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</si>
  <si>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</si>
  <si>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</si>
  <si>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</si>
  <si>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</si>
  <si>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</si>
  <si>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</si>
  <si>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</si>
  <si>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</si>
  <si>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</si>
  <si>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</si>
  <si>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</si>
  <si>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</si>
  <si>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</si>
  <si>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</si>
  <si>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</si>
  <si>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</si>
  <si>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</si>
  <si>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</si>
  <si>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</si>
  <si>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</si>
  <si>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</si>
  <si>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</si>
  <si>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</si>
  <si>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</si>
  <si>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</si>
  <si>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</si>
  <si>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</si>
  <si>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</si>
  <si>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</si>
  <si>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</si>
  <si>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</si>
  <si>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</si>
  <si>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</si>
  <si>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</si>
  <si>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</si>
  <si>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</si>
  <si>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</si>
  <si>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</si>
  <si>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</si>
  <si>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</si>
  <si>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</si>
  <si>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</si>
  <si>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</si>
  <si>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</si>
  <si>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</si>
  <si>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</si>
  <si>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</si>
  <si>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</si>
  <si>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</si>
  <si>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</si>
  <si>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</si>
  <si>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</si>
  <si>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</si>
  <si>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</si>
  <si>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</si>
  <si>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</si>
  <si>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</si>
  <si>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</si>
  <si>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</si>
  <si>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</si>
  <si>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</si>
  <si>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</si>
  <si>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</si>
  <si>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</si>
  <si>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</si>
  <si>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</si>
  <si>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</si>
  <si>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</si>
  <si>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</si>
  <si>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</si>
  <si>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</si>
  <si>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</si>
  <si>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</si>
  <si>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</si>
  <si>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</si>
  <si>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</si>
  <si>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</si>
  <si>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</si>
  <si>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</si>
  <si>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</si>
  <si>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</si>
  <si>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</si>
  <si>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</si>
  <si>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</si>
  <si>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</si>
  <si>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</si>
  <si>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</si>
  <si>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</si>
  <si>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</si>
  <si>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</si>
  <si>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</si>
  <si>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</si>
  <si>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</si>
  <si>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</si>
  <si>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</si>
  <si>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</si>
  <si>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</si>
  <si>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</si>
  <si>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</si>
  <si>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</si>
  <si>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</si>
  <si>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</si>
  <si>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</si>
  <si>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</si>
  <si>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</si>
  <si>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</si>
  <si>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</si>
  <si>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</si>
  <si>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</si>
  <si>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</si>
  <si>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</si>
  <si>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</si>
  <si>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</si>
  <si>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</si>
  <si>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</si>
  <si>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</si>
  <si>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</si>
  <si>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</si>
  <si>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</si>
  <si>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</si>
  <si>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</si>
  <si>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</si>
  <si>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</si>
  <si>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</si>
  <si>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</si>
  <si>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</si>
  <si>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</si>
  <si>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</si>
  <si>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</si>
  <si>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</si>
  <si>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</si>
  <si>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</si>
  <si>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</si>
  <si>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</si>
  <si>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</si>
  <si>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</si>
  <si>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</si>
  <si>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</si>
  <si>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</si>
  <si>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</si>
  <si>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</si>
  <si>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</si>
  <si>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</si>
  <si>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</si>
  <si>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</si>
  <si>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</si>
  <si>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</si>
  <si>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</si>
  <si>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</si>
  <si>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</si>
  <si>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</si>
  <si>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</si>
  <si>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</si>
  <si>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</si>
  <si>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</si>
  <si>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</si>
  <si>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</si>
  <si>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</si>
  <si>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</si>
  <si>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</si>
  <si>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</si>
  <si>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</si>
  <si>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</si>
  <si>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</si>
  <si>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</si>
  <si>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</si>
  <si>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</si>
  <si>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</si>
  <si>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</si>
  <si>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</si>
  <si>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</si>
  <si>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</si>
  <si>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</si>
  <si>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</si>
  <si>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</si>
  <si>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</si>
  <si>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</si>
  <si>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</si>
  <si>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</si>
  <si>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</si>
  <si>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</si>
  <si>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</si>
  <si>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</si>
  <si>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</si>
  <si>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</si>
  <si>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</si>
  <si>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</si>
  <si>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</si>
  <si>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</si>
  <si>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</si>
  <si>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</si>
  <si>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</si>
  <si>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</si>
  <si>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</si>
  <si>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</si>
  <si>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</si>
  <si>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</si>
  <si>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</si>
  <si>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</si>
  <si>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</si>
  <si>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</si>
  <si>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</si>
  <si>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</si>
  <si>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</si>
  <si>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</si>
  <si>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</si>
  <si>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</si>
  <si>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</si>
  <si>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</si>
  <si>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</si>
  <si>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</si>
  <si>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</si>
  <si>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</si>
  <si>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</si>
  <si>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</si>
  <si>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</si>
  <si>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</si>
  <si>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</si>
  <si>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</si>
  <si>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</si>
  <si>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</si>
  <si>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</si>
  <si>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</si>
  <si>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</si>
  <si>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</si>
  <si>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</si>
  <si>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</si>
  <si>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</si>
  <si>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</si>
  <si>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</si>
  <si>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</si>
  <si>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</si>
  <si>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</si>
  <si>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</si>
  <si>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</si>
  <si>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</si>
  <si>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</si>
  <si>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</si>
  <si>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</si>
  <si>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</si>
  <si>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</si>
  <si>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</si>
  <si>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</si>
  <si>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</si>
  <si>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</si>
  <si>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</si>
  <si>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</si>
  <si>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</si>
  <si>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</si>
  <si>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</si>
  <si>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</si>
  <si>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</si>
  <si>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</si>
  <si>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</si>
  <si>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</si>
  <si>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</si>
  <si>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</si>
  <si>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</si>
  <si>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</si>
  <si>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</si>
  <si>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</si>
  <si>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</si>
  <si>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</si>
  <si>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</si>
  <si>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</si>
  <si>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</si>
  <si>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</si>
  <si>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</si>
  <si>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</si>
  <si>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</si>
  <si>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</si>
  <si>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</si>
  <si>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</si>
  <si>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</si>
  <si>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</si>
  <si>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</si>
  <si>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</si>
  <si>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</si>
  <si>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</si>
  <si>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</si>
  <si>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</si>
  <si>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</si>
  <si>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</si>
  <si>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</si>
  <si>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</si>
  <si>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</si>
  <si>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</si>
  <si>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</si>
  <si>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</si>
  <si>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</si>
  <si>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</si>
  <si>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</si>
  <si>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</si>
  <si>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</si>
  <si>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</si>
  <si>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</si>
  <si>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</si>
  <si>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</si>
  <si>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</si>
  <si>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</si>
  <si>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</si>
  <si>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</si>
  <si>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</si>
  <si>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</si>
  <si>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</si>
  <si>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</si>
  <si>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</si>
  <si>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</si>
  <si>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</si>
  <si>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</si>
  <si>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</si>
  <si>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</si>
  <si>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</si>
  <si>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</si>
  <si>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</si>
  <si>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</si>
  <si>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</si>
  <si>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</si>
  <si>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</si>
  <si>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</si>
  <si>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</si>
  <si>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</si>
  <si>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</si>
  <si>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</si>
  <si>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</si>
  <si>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</si>
  <si>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</si>
  <si>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</si>
  <si>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</si>
  <si>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</si>
  <si>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</si>
  <si>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</si>
  <si>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</si>
  <si>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</si>
  <si>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</si>
  <si>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</si>
  <si>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</si>
  <si>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</si>
  <si>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</si>
  <si>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</si>
  <si>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</si>
  <si>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</si>
  <si>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</si>
  <si>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</si>
  <si>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</si>
  <si>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</si>
  <si>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</si>
  <si>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</si>
  <si>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</si>
  <si>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</si>
  <si>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</si>
  <si>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</si>
  <si>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</si>
  <si>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</si>
  <si>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</si>
  <si>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</si>
  <si>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</si>
  <si>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</si>
  <si>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</si>
  <si>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</si>
  <si>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</si>
  <si>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</si>
  <si>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</si>
  <si>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</si>
  <si>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</si>
  <si>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</si>
  <si>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</si>
  <si>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</si>
  <si>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</si>
  <si>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</si>
  <si>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</si>
  <si>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</si>
  <si>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</si>
  <si>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</si>
  <si>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</si>
  <si>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</si>
  <si>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</si>
  <si>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</si>
  <si>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</si>
  <si>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</si>
  <si>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</si>
  <si>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</si>
  <si>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</si>
  <si>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</si>
  <si>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</si>
  <si>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</si>
  <si>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</si>
  <si>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</si>
  <si>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</si>
  <si>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</si>
  <si>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</si>
  <si>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</si>
  <si>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</si>
  <si>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</si>
  <si>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</si>
  <si>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</si>
  <si>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</si>
  <si>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</si>
  <si>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</si>
  <si>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</si>
  <si>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</si>
  <si>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</si>
  <si>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</si>
  <si>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</si>
  <si>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</si>
  <si>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</si>
  <si>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</si>
  <si>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</si>
  <si>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</si>
  <si>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</si>
  <si>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</si>
  <si>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</si>
  <si>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</si>
  <si>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</si>
  <si>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</si>
  <si>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</si>
  <si>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</si>
  <si>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</si>
  <si>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</si>
  <si>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</si>
  <si>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</si>
  <si>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</si>
  <si>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</si>
  <si>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</si>
  <si>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</si>
  <si>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</si>
  <si>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</si>
  <si>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</si>
  <si>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</si>
  <si>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</si>
  <si>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</si>
  <si>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</si>
  <si>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</si>
  <si>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</si>
  <si>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</si>
  <si>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</si>
  <si>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</si>
  <si>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</si>
  <si>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</si>
  <si>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</si>
  <si>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</si>
  <si>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</si>
  <si>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</si>
  <si>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</si>
  <si>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</si>
  <si>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</si>
  <si>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</si>
  <si>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</si>
  <si>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</si>
  <si>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</si>
  <si>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</si>
  <si>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</si>
  <si>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</si>
  <si>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</si>
  <si>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</si>
  <si>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</si>
  <si>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</si>
  <si>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</si>
  <si>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</si>
  <si>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</si>
  <si>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</si>
  <si>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</si>
  <si>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</si>
  <si>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</si>
  <si>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</si>
  <si>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</si>
  <si>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</si>
  <si>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</si>
  <si>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</si>
  <si>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</si>
  <si>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</si>
  <si>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</si>
  <si>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</si>
  <si>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</si>
  <si>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</si>
  <si>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</si>
  <si>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</si>
  <si>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</si>
  <si>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</si>
  <si>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</si>
  <si>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</si>
  <si>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</si>
  <si>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</si>
  <si>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</si>
  <si>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</si>
  <si>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</si>
  <si>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</si>
  <si>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</si>
  <si>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</si>
  <si>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</si>
  <si>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</si>
  <si>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</si>
  <si>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</si>
  <si>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</si>
  <si>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</si>
  <si>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</si>
  <si>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</si>
  <si>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</si>
  <si>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</si>
  <si>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</si>
  <si>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</si>
  <si>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</si>
  <si>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</si>
  <si>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</si>
  <si>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</si>
  <si>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</si>
  <si>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</si>
  <si>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</si>
  <si>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</si>
  <si>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</si>
  <si>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</si>
  <si>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</si>
  <si>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</si>
  <si>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</si>
  <si>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</si>
  <si>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</si>
  <si>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</si>
  <si>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</si>
  <si>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</si>
  <si>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</si>
  <si>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</si>
  <si>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</si>
  <si>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</si>
  <si>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</si>
  <si>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</si>
  <si>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</si>
  <si>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</si>
  <si>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</si>
  <si>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</si>
  <si>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</si>
  <si>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</si>
  <si>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</si>
  <si>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</si>
  <si>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</si>
  <si>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</si>
  <si>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</si>
  <si>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</si>
  <si>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</si>
  <si>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</si>
  <si>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</si>
  <si>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</si>
  <si>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</si>
  <si>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</si>
  <si>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</si>
  <si>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</si>
  <si>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</si>
  <si>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</si>
  <si>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</si>
  <si>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</si>
  <si>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</si>
  <si>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</si>
  <si>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</si>
  <si>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</si>
  <si>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</si>
  <si>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</si>
  <si>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</si>
  <si>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</si>
  <si>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</si>
  <si>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</si>
  <si>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</si>
  <si>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</si>
  <si>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</si>
  <si>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</si>
  <si>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</si>
  <si>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</si>
  <si>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</si>
  <si>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</si>
  <si>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</si>
  <si>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</si>
  <si>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</si>
  <si>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</si>
  <si>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</si>
  <si>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</si>
  <si>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</si>
  <si>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</si>
  <si>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</si>
  <si>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</si>
  <si>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</si>
  <si>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</si>
  <si>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</si>
  <si>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</si>
  <si>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</si>
  <si>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</si>
  <si>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</si>
  <si>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</si>
  <si>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</si>
  <si>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</si>
  <si>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</si>
  <si>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</si>
  <si>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</si>
  <si>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</si>
  <si>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</si>
  <si>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</si>
  <si>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</si>
  <si>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</si>
  <si>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</si>
  <si>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</si>
  <si>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</si>
  <si>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</si>
  <si>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</si>
  <si>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</si>
  <si>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</si>
  <si>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</si>
  <si>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</si>
  <si>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</si>
  <si>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</si>
  <si>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</si>
  <si>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</si>
  <si>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</si>
  <si>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</si>
  <si>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</si>
  <si>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</si>
  <si>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</si>
  <si>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</si>
  <si>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</si>
  <si>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</si>
  <si>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</si>
  <si>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</si>
  <si>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</si>
  <si>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</si>
  <si>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</si>
  <si>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</si>
  <si>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</si>
  <si>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</si>
  <si>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</si>
  <si>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</si>
  <si>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</si>
  <si>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</si>
  <si>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</si>
  <si>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</si>
  <si>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</si>
  <si>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</si>
  <si>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</si>
  <si>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</si>
  <si>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</si>
  <si>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</si>
  <si>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</si>
  <si>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</si>
  <si>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</si>
  <si>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</si>
  <si>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</si>
  <si>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</si>
  <si>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</si>
  <si>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</si>
  <si>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</si>
  <si>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</si>
  <si>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</si>
  <si>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</si>
  <si>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</si>
  <si>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</si>
  <si>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</si>
  <si>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</si>
  <si>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</si>
  <si>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</si>
  <si>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</si>
  <si>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</si>
  <si>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</si>
  <si>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</si>
  <si>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</si>
  <si>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</si>
  <si>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</si>
  <si>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</si>
  <si>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</si>
  <si>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</si>
  <si>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</si>
  <si>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</si>
  <si>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</si>
  <si>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</si>
  <si>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</si>
  <si>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</si>
  <si>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</si>
  <si>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</si>
  <si>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</si>
  <si>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</si>
  <si>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</si>
  <si>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</si>
  <si>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</si>
  <si>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</si>
  <si>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</si>
  <si>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</si>
  <si>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</si>
  <si>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</si>
  <si>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</si>
  <si>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</si>
  <si>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</si>
  <si>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</si>
  <si>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</si>
  <si>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</si>
  <si>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</si>
  <si>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</si>
  <si>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</si>
  <si>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</si>
  <si>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</si>
  <si>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</si>
  <si>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</si>
  <si>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</si>
  <si>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</si>
  <si>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</si>
  <si>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</si>
  <si>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</si>
  <si>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</si>
  <si>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</si>
  <si>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</si>
  <si>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</si>
  <si>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</si>
  <si>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</si>
  <si>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</si>
  <si>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</si>
  <si>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</si>
  <si>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</si>
  <si>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</si>
  <si>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</si>
  <si>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</si>
  <si>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</si>
  <si>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</si>
  <si>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</si>
  <si>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</si>
  <si>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</si>
  <si>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</si>
  <si>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</si>
  <si>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</si>
  <si>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</si>
  <si>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</si>
  <si>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</si>
  <si>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</si>
  <si>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</si>
  <si>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</si>
  <si>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</si>
  <si>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</si>
  <si>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</si>
  <si>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</si>
  <si>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</si>
  <si>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</si>
  <si>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</si>
  <si>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</si>
  <si>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</si>
  <si>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</si>
  <si>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</si>
  <si>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</si>
  <si>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</si>
  <si>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</si>
  <si>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</si>
  <si>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</si>
  <si>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</si>
  <si>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</si>
  <si>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</si>
  <si>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</si>
  <si>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</si>
  <si>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</si>
  <si>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</si>
  <si>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</si>
  <si>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</si>
  <si>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</si>
  <si>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</si>
  <si>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</si>
  <si>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</si>
  <si>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</si>
  <si>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</si>
  <si>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</si>
  <si>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</si>
  <si>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</si>
  <si>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</si>
  <si>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</si>
  <si>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</si>
  <si>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</si>
  <si>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</si>
  <si>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</si>
  <si>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</si>
  <si>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</si>
  <si>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</si>
  <si>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</si>
  <si>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</si>
  <si>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</si>
  <si>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</si>
  <si>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</si>
  <si>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</si>
  <si>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</si>
  <si>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</si>
  <si>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</si>
  <si>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</si>
  <si>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</si>
  <si>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</si>
  <si>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</si>
  <si>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</si>
  <si>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</si>
  <si>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</si>
  <si>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</si>
  <si>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</si>
  <si>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</si>
  <si>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</si>
  <si>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</si>
  <si>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</si>
  <si>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</si>
  <si>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</si>
  <si>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</si>
  <si>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</si>
  <si>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</si>
  <si>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</si>
  <si>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</si>
  <si>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</si>
  <si>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</si>
  <si>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</si>
  <si>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</si>
  <si>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</si>
  <si>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</si>
  <si>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</si>
  <si>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</si>
  <si>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</si>
  <si>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</si>
  <si>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</si>
  <si>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</si>
  <si>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</si>
  <si>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</si>
  <si>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</si>
  <si>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</si>
  <si>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</si>
  <si>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</si>
  <si>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</si>
  <si>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</si>
  <si>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</si>
  <si>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</si>
  <si>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</si>
  <si>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</si>
  <si>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</si>
  <si>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</si>
  <si>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</si>
  <si>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</si>
  <si>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</si>
  <si>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</si>
  <si>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</si>
  <si>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</si>
  <si>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</si>
  <si>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</si>
  <si>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</si>
  <si>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</si>
  <si>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</si>
  <si>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</si>
  <si>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</si>
  <si>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</si>
  <si>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</si>
  <si>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</si>
  <si>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</si>
  <si>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</si>
  <si>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</si>
  <si>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</si>
  <si>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</si>
  <si>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</si>
  <si>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</si>
  <si>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</si>
  <si>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</si>
  <si>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</si>
  <si>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</si>
  <si>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</si>
  <si>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</si>
  <si>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</si>
  <si>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</si>
  <si>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</si>
  <si>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</si>
  <si>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</si>
  <si>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</si>
  <si>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</si>
  <si>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</si>
  <si>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</si>
  <si>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</si>
  <si>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</si>
  <si>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</si>
  <si>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</si>
  <si>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</si>
  <si>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</si>
  <si>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</si>
  <si>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</si>
  <si>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</si>
  <si>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</si>
  <si>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</si>
  <si>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</si>
  <si>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</si>
  <si>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</si>
  <si>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</si>
  <si>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</si>
  <si>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</si>
  <si>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</si>
  <si>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</si>
  <si>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</si>
  <si>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</si>
  <si>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</si>
  <si>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</si>
  <si>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</si>
  <si>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</si>
  <si>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</si>
  <si>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</si>
  <si>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</si>
  <si>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</si>
  <si>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</si>
  <si>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</si>
  <si>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</si>
  <si>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</si>
  <si>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</si>
  <si>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</si>
  <si>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</si>
  <si>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</si>
  <si>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</si>
  <si>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</si>
  <si>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</si>
  <si>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</si>
  <si>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</si>
  <si>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</si>
  <si>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</si>
  <si>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</si>
  <si>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</si>
  <si>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</si>
  <si>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</si>
  <si>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</si>
  <si>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</si>
  <si>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</si>
  <si>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</si>
  <si>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</si>
  <si>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</si>
  <si>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</si>
  <si>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</si>
  <si>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</si>
  <si>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</si>
  <si>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</si>
  <si>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</si>
  <si>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</si>
  <si>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</si>
  <si>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</si>
  <si>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</si>
  <si>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</si>
  <si>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</si>
  <si>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</si>
  <si>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</si>
  <si>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</si>
  <si>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</si>
  <si>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</si>
  <si>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</si>
  <si>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</si>
  <si>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</si>
  <si>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</si>
  <si>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</si>
  <si>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</si>
  <si>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</si>
  <si>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</si>
  <si>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</si>
  <si>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</si>
  <si>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</si>
  <si>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</si>
  <si>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</si>
  <si>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</si>
  <si>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</si>
  <si>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</si>
  <si>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</si>
  <si>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</si>
  <si>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</si>
  <si>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</si>
  <si>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</si>
  <si>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</si>
  <si>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</si>
  <si>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</si>
  <si>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</si>
  <si>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</si>
  <si>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</si>
  <si>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</si>
  <si>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</si>
  <si>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</si>
  <si>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</si>
  <si>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</si>
  <si>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</si>
  <si>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</si>
  <si>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</si>
  <si>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</si>
  <si>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</si>
  <si>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</si>
  <si>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</si>
  <si>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</si>
  <si>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</si>
  <si>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</si>
  <si>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</si>
  <si>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</si>
  <si>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</si>
  <si>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</si>
  <si>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</si>
  <si>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</si>
  <si>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</si>
  <si>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</si>
  <si>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</si>
  <si>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</si>
  <si>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</si>
  <si>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</si>
  <si>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</si>
  <si>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</si>
  <si>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</si>
  <si>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</si>
  <si>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</si>
  <si>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</si>
  <si>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</si>
  <si>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</si>
  <si>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</si>
  <si>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</si>
  <si>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</si>
  <si>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</si>
  <si>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</si>
  <si>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</si>
  <si>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</si>
  <si>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</si>
  <si>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</si>
  <si>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</si>
  <si>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</si>
  <si>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</si>
  <si>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</si>
  <si>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</si>
  <si>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</si>
  <si>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</si>
  <si>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</si>
  <si>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</si>
  <si>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</si>
  <si>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</si>
  <si>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</si>
  <si>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</si>
  <si>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</si>
  <si>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</si>
  <si>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</si>
  <si>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</si>
  <si>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</si>
  <si>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</si>
  <si>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</si>
  <si>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</si>
  <si>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</si>
  <si>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</si>
  <si>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</si>
  <si>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</si>
  <si>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</si>
  <si>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</si>
  <si>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</si>
  <si>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</si>
  <si>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</si>
  <si>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</si>
  <si>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</si>
  <si>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</si>
  <si>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</si>
  <si>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</si>
  <si>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</si>
  <si>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</si>
  <si>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</si>
  <si>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</si>
  <si>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</si>
  <si>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</si>
  <si>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</si>
  <si>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</si>
  <si>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</si>
  <si>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</si>
  <si>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</si>
  <si>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</si>
  <si>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</si>
  <si>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</si>
  <si>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</si>
  <si>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</si>
  <si>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</si>
  <si>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</si>
  <si>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</si>
  <si>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</si>
  <si>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</si>
  <si>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</si>
  <si>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</si>
  <si>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</si>
  <si>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</si>
  <si>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</si>
  <si>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</si>
  <si>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</si>
  <si>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</si>
  <si>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</si>
  <si>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</si>
  <si>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</si>
  <si>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</si>
  <si>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</si>
  <si>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</si>
  <si>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</si>
  <si>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</si>
  <si>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</si>
  <si>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</si>
  <si>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</si>
  <si>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</si>
  <si>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</si>
  <si>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</si>
  <si>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</si>
  <si>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</si>
  <si>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</si>
  <si>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</si>
  <si>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</si>
  <si>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</si>
  <si>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</si>
  <si>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</si>
  <si>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</si>
  <si>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</si>
  <si>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</si>
  <si>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</si>
  <si>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</si>
  <si>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</si>
  <si>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</si>
  <si>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</si>
  <si>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</si>
  <si>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</si>
  <si>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</si>
  <si>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</si>
  <si>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</si>
  <si>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</si>
  <si>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</si>
  <si>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</si>
  <si>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</si>
  <si>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</si>
  <si>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</si>
  <si>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</si>
  <si>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</si>
  <si>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</si>
  <si>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</si>
  <si>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</si>
  <si>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</si>
  <si>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</si>
  <si>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</si>
  <si>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</si>
  <si>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</si>
  <si>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</si>
  <si>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</si>
  <si>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</si>
  <si>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</si>
  <si>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</si>
  <si>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</si>
  <si>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</si>
  <si>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</si>
  <si>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</si>
  <si>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</si>
  <si>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</si>
  <si>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</si>
  <si>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</si>
  <si>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</si>
  <si>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</si>
  <si>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</si>
  <si>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</si>
  <si>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</si>
  <si>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</si>
  <si>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</si>
  <si>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</si>
  <si>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</si>
  <si>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</si>
  <si>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</si>
  <si>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</si>
  <si>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</si>
  <si>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</si>
  <si>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</si>
  <si>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</si>
  <si>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</si>
  <si>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</si>
  <si>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</si>
  <si>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</si>
  <si>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</si>
  <si>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</si>
  <si>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</si>
  <si>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</si>
  <si>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</si>
  <si>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</si>
  <si>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</si>
  <si>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</si>
  <si>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</si>
  <si>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</si>
  <si>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</si>
  <si>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</si>
  <si>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</si>
  <si>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</si>
  <si>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</si>
  <si>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</si>
  <si>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</si>
  <si>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</si>
  <si>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</si>
  <si>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</si>
  <si>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</si>
  <si>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</si>
  <si>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</si>
  <si>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</si>
  <si>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</si>
  <si>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</si>
  <si>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</si>
  <si>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</si>
  <si>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</si>
  <si>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</si>
  <si>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</si>
  <si>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</si>
  <si>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</si>
  <si>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</si>
  <si>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</si>
  <si>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</si>
  <si>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</si>
  <si>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</si>
  <si>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</si>
  <si>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</si>
  <si>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</si>
  <si>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</si>
  <si>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</si>
  <si>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</si>
  <si>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</si>
  <si>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</si>
  <si>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</si>
  <si>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</si>
  <si>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</si>
  <si>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</si>
  <si>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</si>
  <si>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</si>
  <si>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</si>
  <si>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</si>
  <si>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</si>
  <si>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</si>
  <si>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</si>
  <si>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</si>
  <si>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</si>
  <si>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</si>
  <si>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</si>
  <si>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</si>
  <si>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</si>
  <si>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</si>
  <si>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</si>
  <si>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</si>
  <si>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</si>
  <si>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</si>
  <si>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</si>
  <si>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</si>
  <si>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</si>
  <si>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</si>
  <si>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</si>
  <si>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</si>
  <si>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</si>
  <si>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</si>
  <si>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</si>
  <si>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</si>
  <si>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</si>
  <si>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</si>
  <si>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</si>
  <si>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</si>
  <si>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</si>
  <si>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</si>
  <si>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</si>
  <si>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</si>
  <si>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</si>
  <si>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</si>
  <si>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</si>
  <si>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</si>
  <si>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</si>
  <si>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</si>
  <si>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</si>
  <si>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</si>
  <si>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</si>
  <si>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</si>
  <si>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</si>
  <si>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</si>
  <si>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</si>
  <si>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</si>
  <si>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</si>
  <si>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</si>
  <si>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</si>
  <si>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</si>
  <si>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</si>
  <si>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</si>
  <si>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</si>
  <si>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</si>
  <si>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</si>
  <si>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</si>
  <si>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</si>
  <si>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</si>
  <si>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</si>
  <si>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</si>
  <si>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</si>
  <si>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</si>
  <si>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</si>
  <si>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</si>
  <si>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</si>
  <si>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</si>
  <si>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</si>
  <si>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</si>
  <si>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</si>
  <si>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</si>
  <si>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</si>
  <si>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</si>
  <si>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</si>
  <si>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</si>
  <si>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</si>
  <si>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</si>
  <si>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</si>
  <si>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</si>
  <si>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</si>
  <si>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</si>
  <si>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</si>
  <si>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</si>
  <si>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</si>
  <si>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</si>
  <si>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</si>
  <si>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</si>
  <si>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</si>
  <si>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</si>
  <si>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</si>
  <si>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</si>
  <si>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</si>
  <si>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</si>
  <si>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</si>
  <si>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</si>
  <si>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</si>
  <si>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</si>
  <si>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</si>
  <si>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</si>
  <si>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</si>
  <si>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</si>
  <si>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</si>
  <si>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</si>
  <si>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</si>
  <si>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</si>
  <si>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</si>
  <si>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</si>
  <si>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</si>
  <si>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</si>
  <si>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</si>
  <si>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</si>
  <si>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</si>
  <si>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</si>
  <si>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</si>
  <si>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</si>
  <si>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</si>
  <si>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</si>
  <si>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</si>
  <si>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</si>
  <si>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</si>
  <si>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</si>
  <si>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</si>
  <si>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</si>
  <si>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</si>
  <si>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</si>
  <si>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</si>
  <si>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</si>
  <si>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</si>
  <si>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</si>
  <si>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</si>
  <si>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</si>
  <si>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</si>
  <si>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</si>
  <si>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</si>
  <si>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</si>
  <si>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</si>
  <si>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</si>
  <si>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</si>
  <si>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</si>
  <si>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</si>
  <si>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</si>
  <si>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</si>
  <si>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</si>
  <si>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</si>
  <si>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</si>
  <si>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</si>
  <si>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</si>
  <si>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</si>
  <si>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</si>
  <si>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</si>
  <si>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</si>
  <si>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</si>
  <si>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</si>
  <si>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</si>
  <si>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</si>
  <si>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</si>
  <si>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</si>
  <si>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</si>
  <si>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</si>
  <si>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</si>
  <si>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</si>
  <si>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</si>
  <si>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</si>
  <si>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</si>
  <si>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</si>
  <si>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</si>
  <si>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</si>
  <si>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</si>
  <si>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</si>
  <si>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</si>
  <si>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</si>
  <si>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</si>
  <si>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</si>
  <si>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</si>
  <si>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</si>
  <si>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</si>
  <si>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</si>
  <si>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</si>
  <si>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</si>
  <si>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</si>
  <si>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</si>
  <si>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</si>
  <si>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</si>
  <si>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</si>
  <si>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</si>
  <si>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</si>
  <si>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</si>
  <si>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</si>
  <si>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</si>
  <si>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</si>
  <si>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</si>
  <si>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</si>
  <si>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</si>
  <si>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</si>
  <si>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</si>
  <si>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</si>
  <si>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</si>
  <si>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</si>
  <si>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</si>
  <si>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</si>
  <si>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</si>
  <si>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</si>
  <si>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</si>
  <si>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</si>
  <si>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</si>
  <si>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</si>
  <si>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</si>
  <si>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</si>
  <si>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</si>
  <si>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</si>
  <si>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</si>
  <si>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</si>
  <si>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</si>
  <si>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</si>
  <si>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</si>
  <si>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</si>
  <si>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</si>
  <si>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</si>
  <si>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</si>
  <si>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</si>
  <si>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</si>
  <si>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</si>
  <si>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</si>
  <si>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</si>
  <si>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</si>
  <si>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</si>
  <si>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</si>
  <si>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</si>
  <si>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</si>
  <si>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</si>
  <si>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</si>
  <si>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</si>
  <si>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</si>
  <si>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</si>
  <si>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</si>
  <si>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</si>
  <si>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</si>
  <si>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</si>
  <si>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</si>
  <si>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</si>
  <si>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</si>
  <si>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</si>
  <si>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</si>
  <si>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</si>
  <si>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</si>
  <si>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</si>
  <si>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</si>
  <si>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</si>
  <si>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</si>
  <si>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</si>
  <si>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</si>
  <si>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</si>
  <si>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</si>
  <si>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</si>
  <si>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</si>
  <si>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</si>
  <si>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</si>
  <si>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</si>
  <si>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</si>
  <si>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</si>
  <si>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</si>
  <si>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</si>
  <si>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</si>
  <si>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</si>
  <si>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</si>
  <si>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</si>
  <si>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</si>
  <si>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</si>
  <si>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</si>
  <si>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</si>
  <si>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</si>
  <si>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</si>
  <si>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</si>
  <si>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</si>
  <si>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</si>
  <si>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</si>
  <si>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</si>
  <si>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</si>
  <si>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</si>
  <si>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</si>
  <si>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</si>
  <si>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</si>
  <si>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</si>
  <si>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</si>
  <si>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</si>
  <si>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</si>
  <si>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</si>
  <si>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</si>
  <si>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</si>
  <si>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</si>
  <si>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</si>
  <si>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</si>
  <si>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</si>
  <si>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</si>
  <si>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</si>
  <si>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</si>
  <si>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</si>
  <si>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</si>
  <si>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</si>
  <si>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</si>
  <si>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</si>
  <si>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</si>
  <si>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</si>
  <si>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</si>
  <si>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</si>
  <si>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</si>
  <si>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</si>
  <si>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</si>
  <si>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</si>
  <si>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</si>
  <si>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</si>
  <si>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</si>
  <si>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</si>
  <si>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</si>
  <si>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</si>
  <si>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</si>
  <si>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</si>
  <si>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</si>
  <si>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</si>
  <si>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</si>
  <si>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</si>
  <si>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</si>
  <si>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</si>
  <si>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</si>
  <si>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</si>
  <si>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</si>
  <si>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</si>
  <si>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</si>
  <si>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</si>
  <si>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</si>
  <si>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</si>
  <si>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</si>
  <si>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</si>
  <si>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</si>
  <si>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</si>
  <si>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</si>
  <si>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</si>
  <si>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</si>
  <si>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</si>
  <si>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</si>
  <si>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</si>
  <si>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</si>
  <si>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</si>
  <si>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</si>
  <si>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</si>
  <si>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</si>
  <si>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</si>
  <si>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</si>
  <si>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</si>
  <si>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</si>
  <si>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</si>
  <si>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</si>
  <si>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</si>
  <si>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</si>
  <si>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</si>
  <si>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</si>
  <si>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</si>
  <si>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</si>
  <si>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</si>
  <si>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</si>
  <si>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</si>
  <si>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</si>
  <si>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</si>
  <si>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</si>
  <si>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</si>
  <si>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</si>
  <si>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</si>
  <si>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</si>
  <si>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</si>
  <si>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</si>
  <si>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</si>
  <si>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</si>
  <si>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</si>
  <si>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</si>
  <si>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</si>
  <si>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</si>
  <si>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</si>
  <si>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</si>
  <si>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</si>
  <si>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</si>
  <si>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</si>
  <si>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</si>
  <si>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</si>
  <si>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</si>
  <si>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</si>
  <si>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</si>
  <si>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</si>
  <si>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</si>
  <si>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</si>
  <si>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</si>
  <si>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</si>
  <si>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</si>
  <si>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</si>
  <si>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</si>
  <si>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</si>
  <si>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</si>
  <si>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</si>
  <si>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</si>
  <si>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</si>
  <si>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</si>
  <si>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</si>
  <si>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</si>
  <si>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</si>
  <si>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</si>
  <si>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</si>
  <si>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</si>
  <si>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</si>
  <si>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</si>
  <si>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</si>
  <si>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</si>
  <si>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</si>
  <si>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</si>
  <si>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</si>
  <si>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</si>
  <si>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</si>
  <si>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</si>
  <si>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</si>
  <si>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</si>
  <si>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</si>
  <si>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</si>
  <si>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</si>
  <si>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</si>
  <si>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</si>
  <si>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</si>
  <si>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</si>
  <si>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</si>
  <si>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</si>
  <si>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</si>
  <si>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</si>
  <si>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</si>
  <si>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</si>
  <si>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</si>
  <si>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</si>
  <si>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</si>
  <si>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</si>
  <si>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</si>
  <si>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</si>
  <si>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</si>
  <si>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</si>
  <si>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</si>
  <si>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</si>
  <si>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</si>
  <si>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</si>
  <si>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</si>
  <si>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</si>
  <si>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</si>
  <si>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</si>
  <si>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</si>
  <si>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</si>
  <si>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</si>
  <si>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</si>
  <si>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</si>
  <si>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</si>
  <si>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</si>
  <si>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</si>
  <si>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</si>
  <si>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</si>
  <si>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</si>
  <si>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</si>
  <si>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</si>
  <si>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</si>
  <si>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</si>
  <si>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</si>
  <si>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</si>
  <si>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</si>
  <si>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</si>
  <si>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</si>
  <si>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</si>
  <si>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</si>
  <si>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</si>
  <si>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</si>
  <si>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</si>
  <si>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</si>
  <si>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</si>
  <si>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</si>
  <si>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</si>
  <si>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</si>
  <si>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</si>
  <si>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</si>
  <si>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</si>
  <si>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</si>
  <si>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</si>
  <si>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</si>
  <si>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</si>
  <si>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</si>
  <si>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</si>
  <si>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</si>
  <si>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</si>
  <si>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</si>
  <si>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</si>
  <si>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</si>
  <si>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</si>
  <si>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</si>
  <si>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</si>
  <si>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</si>
  <si>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</si>
  <si>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</si>
  <si>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</si>
  <si>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</si>
  <si>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</si>
  <si>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</si>
  <si>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</si>
  <si>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</si>
  <si>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</si>
  <si>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</si>
  <si>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</si>
  <si>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</si>
  <si>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</si>
  <si>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</si>
  <si>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</si>
  <si>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</si>
  <si>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</si>
  <si>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</si>
  <si>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</si>
  <si>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</si>
  <si>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</si>
  <si>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</si>
  <si>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</si>
  <si>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</si>
  <si>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</si>
  <si>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</si>
  <si>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</si>
  <si>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</si>
  <si>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</si>
  <si>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</si>
  <si>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</si>
  <si>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</si>
  <si>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</si>
  <si>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</si>
  <si>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</si>
  <si>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</si>
  <si>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</si>
  <si>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</si>
  <si>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</si>
  <si>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</si>
  <si>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</si>
  <si>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</si>
  <si>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</si>
  <si>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</si>
  <si>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</si>
  <si>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</si>
  <si>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</si>
  <si>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</si>
  <si>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</si>
  <si>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</si>
  <si>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</si>
  <si>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</si>
  <si>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</si>
  <si>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</si>
  <si>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</si>
  <si>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</si>
  <si>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</si>
  <si>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</si>
  <si>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</si>
  <si>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</si>
  <si>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</si>
  <si>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</si>
  <si>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</si>
  <si>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</si>
  <si>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</si>
  <si>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</si>
  <si>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</si>
  <si>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</si>
  <si>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</si>
  <si>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</si>
  <si>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</si>
  <si>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</si>
  <si>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</si>
  <si>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</si>
  <si>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</si>
  <si>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</si>
  <si>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</si>
  <si>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</si>
  <si>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</si>
  <si>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</si>
  <si>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</si>
  <si>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</si>
  <si>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</si>
  <si>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</si>
  <si>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</si>
  <si>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</si>
  <si>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</si>
  <si>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</si>
  <si>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</si>
  <si>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</si>
  <si>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</si>
  <si>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</si>
  <si>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</si>
  <si>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</si>
  <si>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</si>
  <si>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</si>
  <si>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</si>
  <si>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</si>
  <si>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</si>
  <si>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</si>
  <si>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</si>
  <si>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</si>
  <si>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</si>
  <si>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</si>
  <si>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</si>
  <si>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</si>
  <si>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</si>
  <si>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</si>
  <si>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</si>
  <si>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</si>
  <si>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</si>
  <si>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</si>
  <si>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</si>
  <si>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</si>
  <si>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</si>
  <si>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</si>
  <si>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</si>
  <si>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</si>
  <si>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</si>
  <si>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</si>
  <si>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</si>
  <si>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</si>
  <si>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</si>
  <si>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</si>
  <si>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</si>
  <si>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</si>
  <si>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</si>
  <si>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</si>
  <si>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</si>
  <si>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</si>
  <si>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</si>
  <si>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</si>
  <si>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</si>
  <si>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</si>
  <si>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</si>
  <si>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</si>
  <si>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</si>
  <si>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</si>
  <si>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</si>
  <si>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</si>
  <si>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</si>
  <si>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</si>
  <si>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</si>
  <si>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</si>
  <si>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</si>
  <si>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</si>
  <si>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</si>
  <si>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</si>
  <si>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</si>
  <si>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</si>
  <si>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</si>
  <si>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</si>
  <si>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</si>
  <si>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</si>
  <si>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</si>
  <si>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</si>
  <si>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</si>
  <si>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</si>
  <si>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</si>
  <si>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</si>
  <si>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</si>
  <si>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</si>
  <si>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</si>
  <si>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</si>
  <si>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</si>
  <si>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</si>
  <si>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</si>
  <si>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</si>
  <si>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</si>
  <si>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</si>
  <si>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</si>
  <si>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</si>
  <si>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</si>
  <si>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</si>
  <si>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</si>
  <si>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</si>
  <si>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</si>
  <si>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</si>
  <si>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</si>
  <si>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</si>
  <si>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</si>
  <si>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</si>
  <si>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</si>
  <si>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</si>
  <si>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</si>
  <si>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</si>
  <si>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</si>
  <si>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</si>
  <si>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</si>
  <si>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</si>
  <si>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</si>
  <si>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</si>
  <si>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</si>
  <si>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</si>
  <si>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</si>
  <si>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</si>
  <si>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</si>
  <si>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</si>
  <si>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</si>
  <si>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</si>
  <si>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</si>
  <si>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</si>
  <si>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</si>
  <si>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</si>
  <si>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</si>
  <si>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</si>
  <si>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</si>
  <si>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</si>
  <si>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</si>
  <si>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</si>
  <si>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</si>
  <si>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</si>
  <si>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</si>
  <si>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</si>
  <si>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</si>
  <si>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</si>
  <si>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</si>
  <si>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</si>
  <si>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</si>
  <si>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</si>
  <si>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</si>
  <si>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</si>
  <si>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</si>
  <si>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</si>
  <si>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</si>
  <si>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</si>
  <si>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</si>
  <si>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</si>
  <si>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</si>
  <si>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</si>
  <si>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</si>
  <si>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</si>
  <si>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</si>
  <si>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</si>
  <si>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</si>
  <si>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</si>
  <si>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</si>
  <si>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</si>
  <si>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</si>
  <si>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</si>
  <si>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</si>
  <si>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</si>
  <si>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</si>
  <si>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</si>
  <si>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</si>
  <si>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</si>
  <si>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</si>
  <si>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</si>
  <si>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</si>
  <si>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</si>
  <si>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</si>
  <si>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</si>
  <si>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</si>
  <si>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</si>
  <si>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</si>
  <si>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</si>
  <si>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</si>
  <si>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</si>
  <si>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</si>
  <si>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</si>
  <si>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</si>
  <si>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</si>
  <si>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</si>
  <si>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</si>
  <si>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</si>
  <si>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</si>
  <si>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</si>
  <si>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</si>
  <si>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</si>
  <si>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</si>
  <si>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</si>
  <si>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</si>
  <si>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</si>
  <si>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</si>
  <si>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</si>
  <si>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</si>
  <si>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</si>
  <si>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</si>
  <si>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</si>
  <si>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</si>
  <si>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</si>
  <si>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</si>
  <si>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</si>
  <si>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</si>
  <si>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</si>
  <si>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</si>
  <si>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</si>
  <si>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</si>
  <si>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</si>
  <si>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</si>
  <si>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</si>
  <si>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</si>
  <si>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</si>
  <si>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</si>
  <si>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</si>
  <si>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</si>
  <si>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</si>
  <si>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</si>
  <si>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</si>
  <si>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</si>
  <si>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</si>
  <si>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</si>
  <si>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</si>
  <si>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</si>
  <si>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</si>
  <si>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</si>
  <si>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</si>
  <si>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</si>
  <si>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</si>
  <si>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</si>
  <si>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</si>
  <si>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</si>
  <si>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</si>
  <si>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</si>
  <si>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</si>
  <si>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</si>
  <si>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</si>
  <si>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</si>
  <si>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</si>
  <si>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</si>
  <si>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</si>
  <si>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</si>
  <si>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</si>
  <si>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</si>
  <si>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</si>
  <si>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</si>
  <si>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</si>
  <si>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</si>
  <si>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</si>
  <si>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</si>
  <si>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</si>
  <si>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</si>
  <si>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</si>
  <si>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</si>
  <si>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</si>
  <si>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</si>
  <si>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</si>
  <si>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</si>
  <si>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</si>
  <si>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</si>
  <si>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</si>
  <si>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</si>
  <si>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</si>
  <si>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</si>
  <si>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</si>
  <si>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</si>
  <si>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</si>
  <si>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</si>
  <si>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</si>
  <si>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</si>
  <si>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</si>
  <si>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</si>
  <si>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</si>
  <si>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</si>
  <si>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</si>
  <si>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</si>
  <si>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</si>
  <si>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</si>
  <si>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</si>
  <si>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</si>
  <si>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</si>
  <si>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</si>
  <si>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</si>
  <si>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</si>
  <si>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</si>
  <si>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</si>
  <si>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</si>
  <si>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</si>
  <si>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</si>
  <si>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</si>
  <si>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</si>
  <si>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</si>
  <si>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</si>
  <si>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</si>
  <si>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</si>
  <si>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</si>
  <si>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</si>
  <si>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</si>
  <si>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</si>
  <si>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</si>
  <si>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</si>
  <si>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</si>
  <si>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</si>
  <si>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</si>
  <si>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</si>
  <si>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</si>
  <si>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</si>
  <si>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</si>
  <si>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</si>
  <si>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</si>
  <si>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</si>
  <si>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</si>
  <si>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</si>
  <si>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</si>
  <si>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</si>
  <si>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</si>
  <si>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</si>
  <si>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</si>
  <si>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</si>
  <si>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</si>
  <si>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</si>
  <si>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</si>
  <si>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</si>
  <si>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</si>
  <si>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</si>
  <si>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</si>
  <si>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</si>
  <si>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</si>
  <si>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</si>
  <si>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</si>
  <si>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</si>
  <si>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</si>
  <si>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</si>
  <si>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</si>
  <si>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</si>
  <si>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</si>
  <si>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</si>
  <si>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</si>
  <si>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</si>
  <si>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</si>
  <si>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</si>
  <si>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</si>
  <si>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</si>
  <si>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</si>
  <si>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</si>
  <si>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</si>
  <si>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</si>
  <si>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</si>
  <si>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</si>
  <si>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</si>
  <si>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</si>
  <si>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</si>
  <si>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</si>
  <si>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</si>
  <si>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</si>
  <si>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</si>
  <si>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</si>
  <si>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</si>
  <si>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</si>
  <si>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</si>
  <si>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</si>
  <si>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</si>
  <si>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</si>
  <si>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</si>
  <si>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</si>
  <si>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</si>
  <si>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</si>
  <si>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</si>
  <si>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</si>
  <si>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</si>
  <si>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</si>
  <si>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</si>
  <si>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</si>
  <si>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</si>
  <si>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</si>
  <si>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</si>
  <si>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</si>
  <si>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</si>
  <si>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</si>
  <si>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</si>
  <si>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</si>
  <si>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</si>
  <si>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</si>
  <si>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</si>
  <si>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</si>
  <si>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</si>
  <si>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</si>
  <si>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</si>
  <si>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</si>
  <si>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</si>
  <si>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</si>
  <si>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</si>
  <si>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</si>
  <si>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</si>
  <si>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</si>
  <si>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</si>
  <si>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</si>
  <si>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</si>
  <si>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</si>
  <si>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</si>
  <si>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</si>
  <si>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</si>
  <si>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</si>
  <si>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</si>
  <si>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</si>
  <si>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</si>
  <si>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</si>
  <si>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</si>
  <si>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</si>
  <si>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</si>
  <si>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</si>
  <si>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</si>
  <si>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</si>
  <si>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</si>
  <si>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</si>
  <si>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</si>
  <si>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</si>
  <si>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</si>
  <si>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</si>
  <si>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</si>
  <si>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</si>
  <si>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</si>
  <si>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</si>
  <si>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</si>
  <si>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</si>
  <si>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</si>
  <si>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</si>
  <si>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</si>
  <si>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</si>
  <si>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</si>
  <si>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</si>
  <si>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</si>
  <si>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</si>
  <si>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</si>
  <si>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</si>
  <si>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</si>
  <si>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</si>
  <si>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</si>
  <si>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</si>
  <si>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</si>
  <si>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</si>
  <si>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</si>
  <si>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</si>
  <si>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</si>
  <si>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</si>
  <si>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</si>
  <si>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</si>
  <si>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</si>
  <si>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</si>
  <si>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</si>
  <si>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</si>
  <si>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</si>
  <si>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</si>
  <si>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</si>
  <si>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</si>
  <si>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</si>
  <si>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</si>
  <si>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</si>
  <si>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</si>
  <si>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</si>
  <si>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</si>
  <si>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</si>
  <si>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</si>
  <si>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</si>
  <si>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</si>
  <si>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</si>
  <si>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</si>
  <si>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</si>
  <si>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</si>
  <si>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</si>
  <si>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</si>
  <si>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</si>
  <si>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</si>
  <si>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</si>
  <si>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</si>
  <si>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</si>
  <si>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</si>
  <si>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</si>
  <si>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</si>
  <si>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</si>
  <si>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</si>
  <si>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</si>
  <si>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</si>
  <si>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</si>
  <si>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</si>
  <si>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</si>
  <si>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</si>
  <si>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</si>
  <si>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</si>
  <si>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</si>
  <si>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</si>
  <si>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</si>
  <si>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</si>
  <si>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</si>
  <si>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</si>
  <si>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</si>
  <si>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</si>
  <si>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</si>
  <si>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</si>
  <si>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</si>
  <si>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</si>
  <si>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</si>
  <si>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</si>
  <si>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</si>
  <si>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</si>
  <si>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</si>
  <si>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</si>
  <si>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</si>
  <si>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</si>
  <si>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</si>
  <si>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</si>
  <si>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</si>
  <si>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</si>
  <si>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</si>
  <si>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</si>
  <si>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</si>
  <si>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</si>
  <si>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</si>
  <si>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</si>
  <si>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</si>
  <si>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</si>
  <si>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</si>
  <si>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</si>
  <si>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</si>
  <si>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</si>
  <si>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</si>
  <si>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</si>
  <si>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</si>
  <si>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</si>
  <si>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</si>
  <si>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</si>
  <si>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</si>
  <si>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</si>
  <si>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</si>
  <si>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</si>
  <si>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</si>
  <si>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</si>
  <si>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</si>
  <si>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</si>
  <si>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</si>
  <si>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</si>
  <si>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</si>
  <si>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</si>
  <si>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</si>
  <si>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</si>
  <si>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</si>
  <si>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</si>
  <si>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</si>
  <si>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</si>
  <si>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</si>
  <si>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</si>
  <si>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</si>
  <si>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</si>
  <si>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</si>
  <si>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</si>
  <si>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</si>
  <si>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</si>
  <si>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</si>
  <si>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</si>
  <si>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</si>
  <si>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</si>
  <si>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</si>
  <si>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</si>
  <si>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</si>
  <si>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</si>
  <si>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</si>
  <si>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</si>
  <si>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</si>
  <si>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</si>
  <si>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</si>
  <si>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</si>
  <si>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</si>
  <si>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</si>
  <si>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</si>
  <si>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</si>
  <si>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</si>
  <si>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</si>
  <si>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</si>
  <si>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</si>
  <si>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</si>
  <si>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</si>
  <si>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</si>
  <si>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</si>
  <si>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</si>
  <si>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</si>
  <si>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</si>
  <si>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</si>
  <si>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</si>
  <si>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</si>
  <si>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</si>
  <si>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</si>
  <si>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</si>
  <si>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</si>
  <si>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</si>
  <si>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</si>
  <si>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</si>
  <si>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</si>
  <si>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</si>
  <si>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</si>
  <si>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</si>
  <si>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</si>
  <si>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</si>
  <si>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</si>
  <si>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</si>
  <si>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</si>
  <si>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</si>
  <si>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</si>
  <si>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</si>
  <si>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</si>
  <si>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</si>
  <si>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</si>
  <si>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</si>
  <si>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</si>
  <si>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</si>
  <si>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</si>
  <si>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</si>
  <si>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</si>
  <si>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</si>
  <si>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</si>
  <si>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</si>
  <si>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</si>
  <si>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</si>
  <si>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</si>
  <si>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</si>
  <si>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</si>
  <si>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</si>
  <si>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</si>
  <si>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</si>
  <si>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</si>
  <si>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</si>
  <si>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</si>
  <si>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</si>
  <si>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</si>
  <si>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</si>
  <si>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</si>
  <si>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</si>
  <si>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</si>
  <si>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</si>
  <si>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</si>
  <si>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</si>
  <si>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</si>
  <si>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</si>
  <si>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</si>
  <si>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</si>
  <si>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</si>
  <si>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</si>
  <si>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</si>
  <si>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</si>
  <si>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</si>
  <si>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</si>
  <si>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</si>
  <si>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</si>
  <si>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</si>
  <si>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</si>
  <si>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</si>
  <si>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</si>
  <si>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</si>
  <si>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</si>
  <si>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</si>
  <si>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</si>
  <si>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</si>
  <si>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</si>
  <si>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</si>
  <si>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</si>
  <si>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</si>
  <si>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</si>
  <si>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</si>
  <si>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</si>
  <si>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</si>
  <si>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</si>
  <si>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</si>
  <si>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</si>
  <si>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</si>
  <si>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</si>
  <si>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</si>
  <si>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</si>
  <si>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</si>
  <si>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</si>
  <si>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</si>
  <si>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</si>
  <si>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</si>
  <si>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</si>
  <si>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</si>
  <si>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</si>
  <si>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</si>
  <si>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</si>
  <si>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</si>
  <si>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</si>
  <si>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</si>
  <si>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</si>
  <si>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</si>
  <si>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</si>
  <si>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</si>
  <si>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</si>
  <si>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</si>
  <si>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</si>
  <si>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</si>
  <si>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</si>
  <si>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</si>
  <si>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</si>
  <si>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</si>
  <si>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</si>
  <si>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</si>
  <si>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</si>
  <si>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</si>
  <si>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</si>
  <si>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</si>
  <si>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</si>
  <si>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</si>
  <si>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</si>
  <si>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</si>
  <si>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</si>
  <si>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</si>
  <si>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</si>
  <si>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</si>
  <si>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</si>
  <si>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</si>
  <si>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</si>
  <si>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</si>
  <si>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</si>
  <si>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</si>
  <si>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</si>
  <si>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</si>
  <si>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</si>
  <si>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</si>
  <si>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</si>
  <si>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</si>
  <si>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</si>
  <si>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</si>
  <si>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</si>
  <si>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</si>
  <si>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</si>
  <si>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</si>
  <si>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</si>
  <si>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</si>
  <si>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</si>
  <si>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</si>
  <si>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</si>
  <si>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</si>
  <si>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</si>
  <si>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</si>
  <si>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</si>
  <si>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</si>
  <si>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</si>
  <si>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</si>
  <si>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</si>
  <si>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</si>
  <si>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</si>
  <si>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</si>
  <si>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</si>
  <si>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</si>
  <si>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</si>
  <si>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</si>
  <si>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</si>
  <si>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</si>
  <si>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</si>
  <si>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</si>
  <si>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</si>
  <si>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</si>
  <si>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</si>
  <si>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</si>
  <si>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</si>
  <si>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</si>
  <si>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</si>
  <si>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</si>
  <si>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</si>
  <si>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</si>
  <si>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</si>
  <si>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</si>
  <si>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</si>
  <si>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</si>
  <si>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</si>
  <si>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</si>
  <si>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</si>
  <si>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</si>
  <si>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</si>
  <si>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</si>
  <si>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</si>
  <si>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</si>
  <si>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</si>
  <si>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</si>
  <si>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</si>
  <si>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</si>
  <si>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</si>
  <si>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</si>
  <si>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</si>
  <si>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</si>
  <si>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</si>
  <si>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</si>
  <si>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</si>
  <si>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</si>
  <si>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</si>
  <si>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</si>
  <si>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</si>
  <si>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</si>
  <si>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</si>
  <si>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</si>
  <si>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</si>
  <si>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</si>
  <si>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</si>
  <si>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</si>
  <si>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</si>
  <si>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</si>
  <si>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</si>
  <si>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</si>
  <si>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</si>
  <si>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</si>
  <si>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</si>
  <si>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</si>
  <si>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</si>
  <si>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</si>
  <si>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</si>
  <si>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</si>
  <si>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</si>
  <si>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</si>
  <si>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</si>
  <si>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</si>
  <si>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</si>
  <si>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</si>
  <si>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</si>
  <si>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</si>
  <si>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</si>
  <si>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</si>
  <si>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</si>
  <si>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</si>
  <si>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</si>
  <si>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</si>
  <si>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</si>
  <si>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</si>
  <si>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</si>
  <si>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</si>
  <si>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</si>
  <si>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</si>
  <si>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</si>
  <si>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</si>
  <si>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</si>
  <si>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</si>
  <si>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</si>
  <si>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</si>
  <si>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</si>
  <si>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</si>
  <si>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</si>
  <si>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</si>
  <si>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</si>
  <si>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</si>
  <si>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</si>
  <si>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</si>
  <si>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</si>
  <si>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</si>
  <si>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</si>
  <si>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</si>
  <si>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</si>
  <si>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</si>
  <si>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</si>
  <si>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</si>
  <si>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</si>
  <si>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</si>
  <si>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</si>
  <si>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</si>
  <si>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</si>
  <si>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</si>
  <si>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</si>
  <si>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</si>
  <si>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</si>
  <si>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</si>
  <si>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</si>
  <si>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</si>
  <si>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</si>
  <si>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</si>
  <si>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</si>
  <si>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</si>
  <si>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</si>
  <si>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</si>
  <si>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</si>
  <si>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</si>
  <si>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</si>
  <si>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</si>
  <si>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</si>
  <si>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</si>
  <si>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</si>
  <si>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</si>
  <si>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</si>
  <si>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</si>
  <si>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</si>
  <si>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</si>
  <si>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</si>
  <si>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</si>
  <si>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</si>
  <si>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</si>
  <si>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</si>
  <si>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</si>
  <si>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</si>
  <si>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</si>
  <si>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</si>
  <si>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</si>
  <si>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</si>
  <si>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</si>
  <si>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</si>
  <si>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</si>
  <si>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</si>
  <si>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</si>
  <si>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</si>
  <si>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</si>
  <si>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</si>
  <si>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</si>
  <si>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</si>
  <si>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</si>
  <si>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</si>
  <si>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</si>
  <si>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</si>
  <si>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</si>
  <si>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</si>
  <si>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</si>
  <si>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</si>
  <si>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</si>
  <si>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</si>
  <si>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</si>
  <si>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</si>
  <si>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</si>
  <si>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</si>
  <si>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</si>
  <si>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</si>
  <si>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</si>
  <si>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</si>
  <si>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</si>
  <si>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</si>
  <si>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</si>
  <si>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</si>
  <si>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</si>
  <si>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</si>
  <si>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</si>
  <si>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</si>
  <si>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</si>
  <si>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</si>
  <si>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</si>
  <si>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</si>
  <si>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</si>
  <si>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</si>
  <si>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</si>
  <si>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</si>
  <si>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</si>
  <si>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</si>
  <si>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</si>
  <si>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</si>
  <si>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</si>
  <si>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</si>
  <si>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</si>
  <si>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</si>
  <si>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</si>
  <si>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</si>
  <si>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</si>
  <si>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</si>
  <si>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</si>
  <si>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</si>
  <si>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</si>
  <si>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</si>
  <si>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</si>
  <si>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</si>
  <si>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</si>
  <si>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</si>
  <si>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</si>
  <si>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</si>
  <si>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</si>
  <si>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</si>
  <si>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</si>
  <si>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</si>
  <si>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</si>
  <si>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</si>
  <si>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</si>
  <si>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</si>
  <si>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</si>
  <si>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</si>
  <si>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</si>
  <si>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</si>
  <si>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</si>
  <si>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</si>
  <si>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</si>
  <si>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</si>
  <si>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</si>
  <si>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</si>
  <si>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</si>
  <si>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</si>
  <si>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</si>
  <si>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</si>
  <si>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</si>
  <si>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</si>
  <si>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</si>
  <si>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</si>
  <si>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</si>
  <si>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</si>
  <si>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</si>
  <si>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</si>
  <si>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</si>
  <si>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</si>
  <si>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</si>
  <si>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</si>
  <si>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</si>
  <si>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</si>
  <si>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</si>
  <si>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</si>
  <si>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</si>
  <si>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</si>
  <si>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</si>
  <si>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</si>
  <si>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</si>
  <si>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</si>
  <si>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</si>
  <si>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</si>
  <si>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</si>
  <si>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</si>
  <si>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</si>
  <si>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</si>
  <si>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</si>
  <si>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</si>
  <si>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</si>
  <si>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</si>
  <si>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</si>
  <si>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</si>
  <si>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</si>
  <si>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</si>
  <si>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</si>
  <si>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</si>
  <si>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</si>
  <si>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</si>
  <si>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</si>
  <si>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</si>
  <si>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</si>
  <si>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</si>
  <si>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</si>
  <si>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</si>
  <si>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</si>
  <si>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</si>
  <si>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</si>
  <si>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</si>
  <si>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</si>
  <si>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</si>
  <si>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</si>
  <si>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</si>
  <si>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</si>
  <si>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</si>
  <si>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</si>
  <si>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</si>
  <si>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</si>
  <si>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</si>
  <si>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</si>
  <si>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</si>
  <si>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</si>
  <si>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</si>
  <si>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</si>
  <si>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</si>
  <si>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</si>
  <si>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</si>
  <si>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</si>
  <si>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</si>
  <si>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</si>
  <si>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</si>
  <si>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</si>
  <si>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</si>
  <si>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</si>
  <si>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</si>
  <si>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</si>
  <si>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</si>
  <si>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</si>
  <si>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</si>
  <si>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</si>
  <si>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</si>
  <si>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</si>
  <si>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</si>
  <si>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</si>
  <si>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</si>
  <si>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</si>
  <si>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</si>
  <si>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</si>
  <si>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</si>
  <si>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</si>
  <si>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</si>
  <si>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</si>
  <si>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</si>
  <si>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</si>
  <si>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</si>
  <si>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</si>
  <si>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</si>
  <si>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</si>
  <si>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</si>
  <si>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</si>
  <si>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</si>
  <si>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</si>
  <si>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</si>
  <si>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</si>
  <si>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</si>
  <si>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</si>
  <si>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</si>
  <si>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</si>
  <si>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</si>
  <si>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</si>
  <si>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</si>
  <si>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</si>
  <si>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</si>
  <si>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</si>
  <si>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</si>
  <si>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</si>
  <si>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</si>
  <si>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</si>
  <si>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</si>
  <si>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</si>
  <si>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</si>
  <si>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</si>
  <si>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</si>
  <si>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</si>
  <si>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</si>
  <si>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</si>
  <si>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</si>
  <si>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</si>
  <si>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</si>
  <si>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</si>
  <si>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</si>
  <si>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</si>
  <si>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</si>
  <si>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</si>
  <si>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</si>
  <si>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</si>
  <si>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</si>
  <si>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</si>
  <si>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</si>
  <si>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</si>
  <si>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</si>
  <si>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</si>
  <si>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</si>
  <si>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</si>
  <si>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</si>
  <si>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</si>
  <si>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</si>
  <si>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</si>
  <si>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</si>
  <si>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</si>
  <si>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</si>
  <si>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</si>
  <si>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</si>
  <si>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</si>
  <si>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</si>
  <si>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</si>
  <si>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</si>
  <si>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</si>
  <si>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</si>
  <si>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</si>
  <si>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</si>
  <si>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</si>
  <si>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</si>
  <si>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</si>
  <si>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</si>
  <si>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</si>
  <si>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</si>
  <si>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</si>
  <si>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</si>
  <si>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</si>
  <si>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</si>
  <si>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</si>
  <si>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</si>
  <si>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</si>
  <si>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</si>
  <si>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</si>
  <si>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</si>
  <si>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</si>
  <si>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</si>
  <si>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</si>
  <si>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</si>
  <si>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</si>
  <si>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</si>
  <si>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</si>
  <si>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</si>
  <si>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</si>
  <si>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</si>
  <si>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</si>
  <si>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</si>
  <si>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</si>
  <si>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</si>
  <si>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</si>
  <si>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</si>
  <si>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</si>
  <si>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</si>
  <si>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</si>
  <si>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</si>
  <si>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</si>
  <si>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</si>
  <si>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</si>
  <si>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</si>
  <si>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</si>
  <si>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</si>
  <si>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</si>
  <si>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</si>
  <si>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</si>
  <si>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</si>
  <si>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</si>
  <si>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</si>
  <si>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</si>
  <si>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</si>
  <si>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</si>
  <si>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</si>
  <si>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</si>
  <si>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</si>
  <si>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</si>
  <si>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</si>
  <si>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</si>
  <si>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</si>
  <si>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</si>
  <si>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</si>
  <si>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</si>
  <si>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</si>
  <si>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</si>
  <si>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</si>
  <si>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</si>
  <si>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</si>
  <si>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</si>
  <si>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</si>
  <si>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</si>
  <si>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</si>
  <si>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</si>
  <si>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</si>
  <si>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</si>
  <si>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</si>
  <si>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</si>
  <si>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</si>
  <si>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</si>
  <si>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</si>
  <si>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</si>
  <si>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</si>
  <si>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</si>
  <si>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</si>
  <si>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</si>
  <si>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</si>
  <si>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</si>
  <si>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</si>
  <si>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</si>
  <si>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</si>
  <si>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</si>
  <si>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</si>
  <si>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</si>
  <si>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</si>
  <si>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</si>
  <si>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</si>
  <si>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</si>
  <si>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</si>
  <si>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</si>
  <si>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</si>
  <si>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</si>
  <si>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</si>
  <si>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</si>
  <si>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</si>
  <si>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</si>
  <si>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</si>
  <si>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</si>
  <si>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</si>
  <si>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</si>
  <si>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</si>
  <si>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</si>
  <si>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</si>
  <si>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</si>
  <si>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</si>
  <si>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</si>
  <si>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</si>
  <si>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</si>
  <si>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</si>
  <si>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</si>
  <si>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</si>
  <si>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</si>
  <si>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</si>
  <si>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</si>
  <si>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</si>
  <si>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</si>
  <si>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</si>
  <si>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</si>
  <si>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</si>
  <si>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</si>
  <si>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</si>
  <si>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</si>
  <si>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</si>
  <si>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</si>
  <si>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</si>
  <si>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</si>
  <si>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</si>
  <si>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</si>
  <si>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</si>
  <si>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</si>
  <si>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</si>
  <si>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</si>
  <si>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</si>
  <si>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</si>
  <si>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</si>
  <si>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</si>
  <si>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</si>
  <si>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</si>
  <si>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</si>
  <si>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</si>
  <si>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</si>
  <si>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</si>
  <si>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</si>
  <si>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</si>
  <si>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</si>
  <si>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</si>
  <si>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</si>
  <si>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</si>
  <si>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</si>
  <si>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</si>
  <si>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</si>
  <si>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</si>
  <si>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</si>
  <si>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</si>
  <si>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</si>
  <si>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</si>
  <si>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</si>
  <si>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</si>
  <si>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</si>
  <si>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</si>
  <si>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</si>
  <si>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</si>
  <si>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</si>
  <si>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</si>
  <si>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</si>
  <si>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</si>
  <si>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</si>
  <si>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</si>
  <si>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</si>
  <si>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</si>
  <si>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</si>
  <si>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</si>
  <si>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</si>
  <si>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</si>
  <si>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</si>
  <si>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</si>
  <si>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</si>
  <si>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</si>
  <si>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</si>
  <si>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</si>
  <si>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</si>
  <si>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</si>
  <si>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</si>
  <si>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</si>
  <si>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</si>
  <si>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</si>
  <si>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</si>
  <si>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</si>
  <si>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</si>
  <si>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</si>
  <si>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</si>
  <si>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</si>
  <si>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</si>
  <si>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</si>
  <si>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</si>
  <si>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</si>
  <si>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</si>
  <si>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</si>
  <si>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</si>
  <si>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</si>
  <si>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</si>
  <si>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</si>
  <si>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</si>
  <si>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</si>
  <si>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</si>
  <si>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</si>
  <si>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</si>
  <si>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</si>
  <si>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</si>
  <si>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</si>
  <si>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</si>
  <si>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</si>
  <si>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</si>
  <si>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</si>
  <si>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</si>
  <si>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</si>
  <si>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</si>
  <si>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</si>
  <si>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</si>
  <si>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</si>
  <si>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</si>
  <si>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</si>
  <si>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</si>
  <si>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</si>
  <si>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</si>
  <si>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</si>
  <si>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</si>
  <si>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</si>
  <si>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</si>
  <si>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</si>
  <si>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</si>
  <si>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</si>
  <si>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</si>
  <si>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</si>
  <si>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</si>
  <si>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</si>
  <si>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</si>
  <si>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</si>
  <si>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</si>
  <si>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</si>
  <si>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</si>
  <si>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</si>
  <si>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</si>
  <si>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</si>
  <si>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</si>
  <si>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</si>
  <si>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</si>
  <si>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</si>
  <si>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</si>
  <si>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</si>
  <si>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</si>
  <si>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</si>
  <si>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</si>
  <si>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</si>
  <si>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</si>
  <si>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</si>
  <si>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</si>
  <si>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</si>
  <si>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</si>
  <si>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</si>
  <si>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</si>
  <si>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</si>
  <si>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</si>
  <si>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</si>
  <si>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</si>
  <si>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</si>
  <si>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</si>
  <si>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</si>
  <si>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</si>
  <si>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</si>
  <si>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</si>
  <si>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</si>
  <si>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</si>
  <si>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</si>
  <si>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</si>
  <si>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</si>
  <si>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</si>
  <si>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</si>
  <si>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</si>
  <si>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</si>
  <si>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</si>
  <si>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</si>
  <si>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</si>
  <si>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</si>
  <si>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</si>
  <si>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</si>
  <si>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</si>
  <si>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</si>
  <si>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</si>
  <si>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</si>
  <si>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</si>
  <si>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</si>
  <si>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</si>
  <si>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</si>
  <si>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</si>
  <si>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</si>
  <si>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</si>
  <si>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</si>
  <si>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</si>
  <si>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</si>
  <si>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</si>
  <si>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</si>
  <si>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</si>
  <si>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</si>
  <si>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</si>
  <si>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</si>
  <si>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</si>
  <si>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</si>
  <si>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</si>
  <si>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</si>
  <si>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</si>
  <si>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</si>
  <si>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</si>
  <si>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</si>
  <si>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</si>
  <si>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</si>
  <si>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</si>
  <si>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</si>
  <si>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</si>
  <si>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</si>
  <si>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</si>
  <si>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</si>
  <si>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</si>
  <si>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</si>
  <si>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</si>
  <si>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</si>
  <si>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</si>
  <si>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</si>
  <si>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</si>
  <si>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</si>
  <si>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</si>
  <si>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</si>
  <si>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</si>
  <si>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</si>
  <si>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</si>
  <si>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</si>
  <si>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</si>
  <si>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</si>
  <si>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</si>
  <si>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</si>
  <si>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</si>
  <si>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</si>
  <si>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</si>
  <si>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</si>
  <si>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</si>
  <si>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</si>
  <si>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</si>
  <si>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</si>
  <si>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</si>
  <si>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</si>
  <si>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</si>
  <si>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</si>
  <si>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</si>
  <si>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</si>
  <si>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</si>
  <si>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</si>
  <si>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</si>
  <si>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</si>
  <si>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</si>
  <si>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</si>
  <si>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</si>
  <si>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</si>
  <si>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</si>
  <si>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</si>
  <si>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</si>
  <si>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</si>
  <si>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</si>
  <si>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</si>
  <si>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</si>
  <si>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</si>
  <si>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</si>
  <si>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</si>
  <si>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</si>
  <si>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</si>
  <si>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</si>
  <si>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</si>
  <si>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</si>
  <si>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</si>
  <si>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</si>
  <si>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</si>
  <si>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</si>
  <si>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</si>
  <si>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</si>
  <si>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</si>
  <si>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</si>
  <si>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</si>
  <si>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</si>
  <si>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</si>
  <si>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</si>
  <si>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</si>
  <si>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</si>
  <si>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</si>
  <si>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</si>
  <si>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</si>
  <si>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</si>
  <si>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</si>
  <si>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</si>
  <si>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</si>
  <si>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</si>
  <si>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</si>
  <si>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</si>
  <si>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</si>
  <si>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</si>
  <si>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</si>
  <si>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</si>
  <si>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</si>
  <si>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</si>
  <si>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</si>
  <si>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</si>
  <si>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</si>
  <si>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</si>
  <si>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</si>
  <si>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</si>
  <si>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</si>
  <si>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</si>
  <si>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</si>
  <si>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</si>
  <si>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</si>
  <si>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</si>
  <si>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</si>
  <si>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</si>
  <si>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</si>
  <si>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</si>
  <si>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</si>
  <si>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</si>
  <si>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</si>
  <si>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</si>
  <si>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</si>
  <si>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</si>
  <si>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</si>
  <si>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</si>
  <si>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</si>
  <si>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</si>
  <si>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</si>
  <si>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</si>
  <si>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</si>
  <si>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</si>
  <si>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</si>
  <si>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</si>
  <si>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</si>
  <si>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</si>
  <si>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</si>
  <si>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</si>
  <si>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</si>
  <si>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</si>
  <si>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</si>
  <si>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</si>
  <si>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</si>
  <si>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</si>
  <si>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</si>
  <si>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</si>
  <si>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</si>
  <si>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</si>
  <si>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</si>
  <si>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</si>
  <si>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</si>
  <si>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</si>
  <si>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</si>
  <si>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</si>
  <si>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</si>
  <si>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</si>
  <si>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</si>
  <si>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</si>
  <si>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</si>
  <si>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</si>
  <si>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</si>
  <si>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</si>
  <si>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</si>
  <si>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</si>
  <si>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</si>
  <si>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</si>
  <si>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</si>
  <si>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</si>
  <si>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</si>
  <si>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</si>
  <si>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</si>
  <si>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</si>
  <si>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</si>
  <si>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</si>
  <si>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</si>
  <si>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</si>
  <si>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</si>
  <si>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</si>
  <si>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</si>
  <si>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</si>
  <si>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</si>
  <si>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</si>
  <si>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</si>
  <si>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</si>
  <si>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</si>
  <si>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</si>
  <si>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</si>
  <si>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</si>
  <si>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</si>
  <si>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</si>
  <si>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</si>
  <si>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</si>
  <si>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</si>
  <si>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</si>
  <si>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</si>
  <si>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</si>
  <si>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</si>
  <si>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</si>
  <si>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</si>
  <si>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</si>
  <si>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</si>
  <si>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</si>
  <si>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</si>
  <si>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</si>
  <si>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</si>
  <si>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</si>
  <si>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</si>
  <si>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</si>
  <si>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</si>
  <si>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</si>
  <si>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</si>
  <si>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</si>
  <si>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</si>
  <si>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</si>
  <si>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</si>
  <si>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</si>
  <si>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</si>
  <si>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</si>
  <si>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</si>
  <si>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</si>
  <si>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</si>
  <si>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</si>
  <si>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</si>
  <si>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</si>
  <si>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</si>
  <si>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</si>
  <si>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</si>
  <si>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</si>
  <si>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</si>
  <si>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</si>
  <si>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</si>
  <si>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</si>
  <si>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</si>
  <si>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</si>
  <si>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</si>
  <si>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</si>
  <si>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</si>
  <si>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</si>
  <si>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</si>
  <si>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</si>
  <si>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</si>
  <si>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</si>
  <si>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</si>
  <si>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</si>
  <si>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</si>
  <si>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</si>
  <si>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</si>
  <si>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</si>
  <si>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</si>
  <si>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</si>
  <si>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</si>
  <si>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</si>
  <si>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</si>
  <si>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</si>
  <si>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</si>
  <si>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</si>
  <si>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</si>
  <si>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</si>
  <si>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</si>
  <si>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</si>
  <si>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</si>
  <si>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</si>
  <si>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</si>
  <si>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</si>
  <si>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</si>
  <si>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</si>
  <si>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</si>
  <si>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</si>
  <si>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</si>
  <si>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</si>
  <si>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</si>
  <si>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</si>
  <si>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</si>
  <si>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</si>
  <si>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</si>
  <si>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</si>
  <si>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</si>
  <si>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</si>
  <si>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</si>
  <si>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</si>
  <si>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</si>
  <si>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</si>
  <si>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</si>
  <si>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</si>
  <si>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</si>
  <si>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</si>
  <si>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</si>
  <si>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</si>
  <si>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</si>
  <si>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</si>
  <si>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</si>
  <si>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</si>
  <si>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</si>
  <si>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</si>
  <si>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</si>
  <si>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</si>
  <si>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</si>
  <si>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</si>
  <si>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</si>
  <si>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</si>
  <si>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</si>
  <si>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</si>
  <si>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</si>
  <si>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</si>
  <si>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</si>
  <si>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</si>
  <si>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</si>
  <si>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</si>
  <si>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</si>
  <si>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</si>
  <si>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</si>
  <si>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</si>
  <si>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</si>
  <si>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</si>
  <si>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</si>
  <si>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</si>
  <si>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</si>
  <si>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</si>
  <si>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</si>
  <si>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</si>
  <si>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</si>
  <si>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</si>
  <si>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</si>
  <si>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</si>
  <si>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</si>
  <si>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</si>
  <si>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</si>
  <si>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</si>
  <si>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</si>
  <si>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</si>
  <si>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</si>
  <si>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</si>
  <si>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</si>
  <si>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</si>
  <si>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</si>
  <si>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</si>
  <si>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</si>
  <si>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</si>
  <si>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</si>
  <si>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</si>
  <si>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</si>
  <si>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</si>
  <si>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</si>
  <si>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</si>
  <si>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</si>
  <si>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</si>
  <si>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</si>
  <si>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</si>
  <si>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</si>
  <si>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</si>
  <si>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</si>
  <si>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</si>
  <si>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</si>
  <si>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</si>
  <si>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</si>
  <si>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</si>
  <si>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</si>
  <si>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</si>
  <si>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</si>
  <si>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</si>
  <si>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</si>
  <si>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</si>
  <si>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</si>
  <si>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</si>
  <si>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</si>
  <si>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</si>
  <si>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</si>
  <si>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</si>
  <si>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</si>
  <si>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</si>
  <si>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</si>
  <si>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</si>
  <si>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</si>
  <si>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</si>
  <si>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</si>
  <si>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</si>
  <si>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</si>
  <si>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</si>
  <si>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</si>
  <si>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</si>
  <si>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</si>
  <si>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</si>
  <si>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</si>
  <si>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</si>
  <si>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</si>
  <si>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</si>
  <si>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</si>
  <si>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</si>
  <si>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</si>
  <si>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</si>
  <si>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</si>
  <si>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</si>
  <si>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</si>
  <si>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</si>
  <si>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</si>
  <si>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</si>
  <si>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</si>
  <si>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</si>
  <si>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</si>
  <si>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</si>
  <si>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</si>
  <si>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</si>
  <si>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</si>
  <si>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</si>
  <si>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</si>
  <si>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</si>
  <si>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</si>
  <si>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</si>
  <si>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</si>
  <si>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</si>
  <si>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</si>
  <si>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</si>
  <si>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</si>
  <si>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</si>
  <si>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</si>
  <si>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</si>
  <si>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</si>
  <si>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</si>
  <si>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</si>
  <si>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</si>
  <si>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</si>
  <si>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</si>
  <si>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</si>
  <si>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</si>
  <si>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</si>
  <si>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</si>
  <si>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</si>
  <si>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</si>
  <si>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</si>
  <si>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</si>
  <si>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</si>
  <si>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</si>
  <si>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</si>
  <si>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</si>
  <si>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</si>
  <si>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</si>
  <si>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</si>
  <si>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</si>
  <si>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</si>
  <si>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</si>
  <si>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</si>
  <si>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</si>
  <si>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</si>
  <si>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</si>
  <si>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</si>
  <si>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</si>
  <si>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</si>
  <si>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</si>
  <si>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</si>
  <si>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</si>
  <si>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</si>
  <si>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</si>
  <si>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</si>
  <si>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</si>
  <si>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</si>
  <si>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</si>
  <si>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</si>
  <si>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</si>
  <si>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</si>
  <si>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</si>
  <si>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</si>
  <si>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</si>
  <si>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</si>
  <si>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</si>
  <si>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</si>
  <si>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</si>
  <si>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</si>
  <si>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</si>
  <si>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</si>
  <si>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</si>
  <si>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</si>
  <si>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</si>
  <si>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</si>
  <si>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</si>
  <si>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</si>
  <si>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</si>
  <si>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</si>
  <si>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</si>
  <si>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</si>
  <si>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</si>
  <si>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</si>
  <si>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</si>
  <si>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</si>
  <si>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</si>
  <si>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</si>
  <si>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</si>
  <si>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</si>
  <si>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</si>
  <si>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</si>
  <si>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</si>
  <si>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</si>
  <si>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</si>
  <si>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</si>
  <si>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</si>
  <si>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</si>
  <si>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</si>
  <si>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</si>
  <si>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</si>
  <si>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</si>
  <si>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</si>
  <si>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</si>
  <si>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</si>
  <si>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</si>
  <si>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</si>
  <si>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</si>
  <si>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</si>
  <si>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</si>
  <si>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</si>
  <si>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</si>
  <si>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</si>
  <si>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</si>
  <si>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</si>
  <si>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</si>
  <si>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</si>
  <si>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</si>
  <si>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</si>
  <si>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</si>
  <si>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</si>
  <si>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</si>
  <si>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</si>
  <si>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</si>
  <si>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</si>
  <si>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</si>
  <si>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</si>
  <si>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</si>
  <si>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</si>
  <si>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</si>
  <si>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</si>
  <si>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</si>
  <si>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</si>
  <si>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</si>
  <si>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</si>
  <si>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</si>
  <si>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</si>
  <si>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</si>
  <si>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</si>
  <si>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</si>
  <si>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</si>
  <si>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</si>
  <si>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</si>
  <si>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</si>
  <si>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</si>
  <si>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</si>
  <si>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</si>
  <si>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</si>
  <si>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</si>
  <si>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</si>
  <si>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</si>
  <si>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</si>
  <si>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</si>
  <si>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</si>
  <si>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</si>
  <si>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</si>
  <si>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</si>
  <si>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</si>
  <si>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</si>
  <si>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</si>
  <si>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</si>
  <si>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</si>
  <si>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</si>
  <si>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</si>
  <si>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</si>
  <si>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</si>
  <si>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</si>
  <si>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</si>
  <si>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</si>
  <si>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</si>
  <si>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</si>
  <si>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</si>
  <si>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</si>
  <si>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</si>
  <si>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</si>
  <si>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</si>
  <si>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</si>
  <si>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</si>
  <si>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</si>
  <si>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</si>
  <si>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</si>
  <si>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</si>
  <si>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</si>
  <si>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</si>
  <si>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</si>
  <si>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</si>
  <si>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</si>
  <si>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</si>
  <si>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</si>
  <si>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</si>
  <si>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</si>
  <si>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</si>
  <si>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</si>
  <si>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</si>
  <si>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</si>
  <si>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</si>
  <si>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</si>
  <si>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</si>
  <si>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</si>
  <si>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</si>
  <si>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</si>
  <si>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</si>
  <si>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</si>
  <si>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</si>
  <si>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</si>
  <si>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</si>
  <si>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</si>
  <si>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</si>
  <si>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</si>
  <si>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</si>
  <si>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</si>
  <si>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</si>
  <si>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</si>
  <si>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</si>
  <si>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</si>
  <si>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</si>
  <si>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</si>
  <si>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</si>
  <si>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</si>
  <si>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</si>
  <si>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</si>
  <si>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</si>
  <si>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</si>
  <si>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</si>
  <si>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</si>
  <si>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</si>
  <si>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</si>
  <si>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</si>
  <si>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</si>
  <si>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</si>
  <si>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</si>
  <si>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</si>
  <si>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</si>
  <si>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</si>
  <si>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</si>
  <si>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</si>
  <si>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</si>
  <si>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</si>
  <si>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</si>
  <si>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</si>
  <si>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</si>
  <si>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</si>
  <si>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</si>
  <si>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</si>
  <si>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</si>
  <si>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</si>
  <si>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</si>
  <si>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</si>
  <si>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</si>
  <si>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</si>
  <si>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</si>
  <si>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</si>
  <si>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</si>
  <si>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</si>
  <si>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</si>
  <si>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</si>
  <si>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</si>
  <si>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</si>
  <si>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</si>
  <si>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</si>
  <si>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</si>
  <si>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</si>
  <si>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</si>
  <si>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</si>
  <si>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</si>
  <si>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</si>
  <si>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</si>
  <si>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</si>
  <si>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</si>
  <si>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</si>
  <si>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</si>
  <si>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</si>
  <si>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</si>
  <si>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</si>
  <si>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</si>
  <si>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</si>
  <si>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</si>
  <si>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</si>
  <si>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</si>
  <si>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</si>
  <si>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</si>
  <si>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</si>
  <si>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</si>
  <si>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</si>
  <si>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</si>
  <si>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</si>
  <si>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</si>
  <si>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</si>
  <si>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</si>
  <si>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</si>
  <si>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</si>
  <si>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</si>
  <si>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</si>
  <si>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</si>
  <si>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</si>
  <si>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</si>
  <si>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</si>
  <si>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</si>
  <si>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</si>
  <si>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</si>
  <si>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</si>
  <si>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</si>
  <si>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</si>
  <si>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</si>
  <si>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</si>
  <si>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</si>
  <si>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</si>
  <si>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</si>
  <si>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</si>
  <si>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</si>
  <si>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</si>
  <si>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</si>
  <si>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</si>
  <si>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</si>
  <si>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</si>
  <si>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</si>
  <si>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</si>
  <si>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</si>
  <si>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</si>
  <si>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</si>
  <si>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</si>
  <si>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</si>
  <si>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</si>
  <si>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</si>
  <si>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</si>
  <si>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</si>
  <si>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</si>
  <si>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</si>
  <si>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</si>
  <si>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</si>
  <si>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</si>
  <si>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</si>
  <si>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</si>
  <si>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</si>
  <si>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</si>
  <si>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</si>
  <si>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</si>
  <si>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</si>
  <si>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</si>
  <si>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</si>
  <si>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</si>
  <si>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</si>
  <si>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</si>
  <si>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</si>
  <si>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</si>
  <si>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</si>
  <si>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</si>
  <si>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</si>
  <si>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</si>
  <si>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</si>
  <si>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</si>
  <si>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</si>
  <si>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</si>
  <si>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</si>
  <si>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</si>
  <si>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</si>
  <si>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</si>
  <si>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</si>
  <si>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</si>
  <si>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</si>
  <si>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</si>
  <si>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</si>
  <si>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</si>
  <si>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</si>
  <si>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</si>
  <si>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</si>
  <si>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</si>
  <si>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</si>
  <si>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</si>
  <si>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</si>
  <si>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</si>
  <si>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</si>
  <si>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</si>
  <si>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</si>
  <si>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</si>
  <si>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</si>
  <si>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</si>
  <si>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</si>
  <si>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</si>
  <si>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</si>
  <si>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</si>
  <si>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</si>
  <si>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</si>
  <si>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</si>
  <si>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</si>
  <si>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</si>
  <si>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</si>
  <si>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</si>
  <si>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</si>
  <si>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</si>
  <si>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</si>
  <si>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</si>
  <si>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</si>
  <si>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</si>
  <si>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</si>
  <si>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</si>
  <si>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</si>
  <si>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</si>
  <si>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</si>
  <si>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</si>
  <si>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</si>
  <si>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</si>
  <si>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</si>
  <si>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</si>
  <si>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</si>
  <si>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</si>
  <si>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</si>
  <si>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</si>
  <si>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</si>
  <si>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</si>
  <si>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</si>
  <si>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</si>
  <si>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</si>
  <si>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</si>
  <si>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</si>
  <si>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</si>
  <si>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</si>
  <si>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</si>
  <si>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</si>
  <si>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</si>
  <si>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</si>
  <si>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</si>
  <si>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</si>
  <si>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</si>
  <si>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</si>
  <si>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</si>
  <si>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</si>
  <si>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</si>
  <si>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</si>
  <si>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</si>
  <si>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</si>
  <si>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</si>
  <si>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</si>
  <si>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</si>
  <si>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</si>
  <si>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</si>
  <si>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</si>
  <si>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</si>
  <si>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</si>
  <si>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</si>
  <si>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</si>
  <si>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</si>
  <si>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</si>
  <si>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</si>
  <si>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</si>
  <si>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</si>
  <si>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</si>
  <si>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</si>
  <si>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</si>
  <si>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</si>
  <si>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</si>
  <si>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</si>
  <si>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</si>
  <si>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</si>
  <si>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</si>
  <si>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</si>
  <si>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</si>
  <si>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</si>
  <si>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</si>
  <si>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</si>
  <si>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</si>
  <si>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</si>
  <si>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</si>
  <si>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</si>
  <si>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</si>
  <si>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</si>
  <si>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</si>
  <si>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</si>
  <si>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</si>
  <si>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</si>
  <si>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</si>
  <si>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</si>
  <si>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</si>
  <si>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</si>
  <si>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</si>
  <si>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</si>
  <si>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</si>
  <si>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</si>
  <si>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</si>
  <si>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</si>
  <si>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</si>
  <si>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</si>
  <si>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</si>
  <si>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</si>
  <si>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</si>
  <si>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</si>
  <si>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</si>
  <si>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</si>
  <si>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</si>
  <si>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</si>
  <si>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</si>
  <si>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</si>
  <si>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</si>
  <si>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</si>
  <si>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</si>
  <si>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</si>
  <si>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</si>
  <si>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</si>
  <si>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</si>
  <si>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</si>
  <si>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</si>
  <si>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</si>
  <si>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</si>
  <si>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</si>
  <si>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</si>
  <si>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</si>
  <si>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</si>
  <si>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</si>
  <si>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</si>
  <si>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</si>
  <si>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</si>
  <si>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</si>
  <si>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</si>
  <si>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</si>
  <si>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</si>
  <si>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</si>
  <si>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</si>
  <si>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</si>
  <si>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</si>
  <si>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</si>
  <si>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</si>
  <si>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</si>
  <si>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</si>
  <si>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</si>
  <si>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</si>
  <si>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</si>
  <si>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</si>
  <si>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</si>
  <si>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</si>
  <si>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</si>
  <si>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</si>
  <si>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</si>
  <si>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</si>
  <si>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</si>
  <si>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</si>
  <si>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</si>
  <si>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</si>
  <si>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</si>
  <si>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</si>
  <si>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</si>
  <si>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</si>
  <si>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</si>
  <si>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</si>
  <si>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</si>
  <si>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</si>
  <si>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</si>
  <si>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</si>
  <si>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</si>
  <si>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</si>
  <si>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</si>
  <si>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</si>
  <si>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</si>
  <si>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</si>
  <si>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</si>
  <si>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</si>
  <si>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</si>
  <si>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</si>
  <si>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</si>
  <si>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</si>
  <si>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</si>
  <si>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</si>
  <si>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</si>
  <si>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</si>
  <si>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</si>
  <si>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</si>
  <si>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</si>
  <si>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</si>
  <si>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</si>
  <si>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</si>
  <si>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</si>
  <si>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</si>
  <si>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</si>
  <si>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</si>
  <si>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</si>
  <si>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</si>
  <si>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</si>
  <si>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</si>
  <si>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</si>
  <si>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</si>
  <si>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</si>
  <si>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</si>
  <si>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</si>
  <si>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</si>
  <si>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</si>
  <si>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</si>
  <si>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</si>
  <si>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</si>
  <si>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</si>
  <si>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</si>
  <si>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</si>
  <si>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</si>
  <si>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</si>
  <si>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</si>
  <si>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</si>
  <si>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</si>
  <si>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</si>
  <si>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</si>
  <si>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</si>
  <si>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</si>
  <si>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</si>
  <si>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</si>
  <si>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</si>
  <si>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</si>
  <si>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</si>
  <si>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</si>
  <si>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</si>
  <si>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</si>
  <si>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</si>
  <si>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</si>
  <si>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</si>
  <si>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</si>
  <si>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</si>
  <si>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</si>
  <si>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</si>
  <si>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</si>
  <si>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</si>
  <si>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</si>
  <si>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</si>
  <si>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</si>
  <si>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</si>
  <si>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</si>
  <si>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</si>
  <si>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</si>
  <si>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</si>
  <si>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</si>
  <si>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</si>
  <si>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</si>
  <si>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</si>
  <si>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</si>
  <si>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</si>
  <si>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</si>
  <si>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</si>
  <si>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</si>
  <si>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</si>
  <si>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</si>
  <si>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</si>
  <si>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</si>
  <si>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</si>
  <si>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</si>
  <si>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</si>
  <si>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</si>
  <si>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</si>
  <si>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</si>
  <si>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</si>
  <si>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</si>
  <si>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</si>
  <si>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</si>
  <si>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</si>
  <si>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</si>
  <si>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</si>
  <si>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</si>
  <si>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</si>
  <si>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</si>
  <si>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</si>
  <si>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</si>
  <si>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</si>
  <si>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</si>
  <si>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</si>
  <si>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</si>
  <si>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</si>
  <si>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</si>
  <si>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</si>
  <si>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</si>
  <si>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</si>
  <si>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</si>
  <si>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</si>
  <si>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</si>
  <si>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</si>
  <si>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</si>
  <si>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</si>
  <si>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</si>
  <si>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</si>
  <si>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</si>
  <si>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</si>
  <si>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</si>
  <si>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</si>
  <si>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</si>
  <si>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</si>
  <si>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</si>
  <si>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</si>
  <si>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</si>
  <si>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</si>
  <si>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</si>
  <si>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</si>
  <si>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</si>
  <si>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</si>
  <si>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</si>
  <si>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</si>
  <si>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</si>
  <si>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</si>
  <si>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</si>
  <si>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</si>
  <si>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</si>
  <si>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</si>
  <si>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</si>
  <si>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</si>
  <si>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</si>
  <si>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</si>
  <si>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</si>
  <si>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</si>
  <si>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</si>
  <si>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</si>
  <si>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</si>
  <si>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</si>
  <si>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</si>
  <si>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</si>
  <si>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</si>
  <si>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</si>
  <si>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</si>
  <si>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</si>
  <si>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</si>
  <si>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</si>
  <si>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</si>
  <si>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</si>
  <si>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</si>
  <si>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</si>
  <si>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</si>
  <si>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</si>
  <si>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</si>
  <si>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</si>
  <si>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</si>
  <si>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</si>
  <si>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</si>
  <si>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</si>
  <si>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</si>
  <si>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</si>
  <si>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</si>
  <si>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</si>
  <si>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</si>
  <si>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</si>
  <si>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</si>
  <si>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</si>
  <si>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</si>
  <si>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</si>
  <si>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</si>
  <si>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</si>
  <si>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</si>
  <si>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</si>
  <si>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</si>
  <si>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</si>
  <si>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</si>
  <si>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</si>
  <si>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</si>
  <si>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</si>
  <si>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</si>
  <si>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</si>
  <si>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</si>
  <si>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</si>
  <si>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</si>
  <si>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</si>
  <si>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</si>
  <si>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</si>
  <si>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</si>
  <si>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</si>
  <si>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</si>
  <si>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</si>
  <si>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</si>
  <si>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</si>
  <si>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</si>
  <si>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</si>
  <si>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</si>
  <si>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</si>
  <si>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</si>
  <si>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</si>
  <si>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</si>
  <si>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</si>
  <si>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</si>
  <si>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</si>
  <si>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</si>
  <si>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</si>
  <si>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</si>
  <si>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</si>
  <si>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</si>
  <si>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</si>
  <si>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</si>
  <si>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</si>
  <si>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</si>
  <si>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</si>
  <si>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</si>
  <si>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</si>
  <si>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</si>
  <si>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</si>
  <si>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</si>
  <si>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</si>
  <si>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</si>
  <si>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</si>
  <si>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</si>
  <si>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</si>
  <si>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</si>
  <si>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</si>
  <si>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</si>
  <si>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</si>
  <si>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</si>
  <si>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</si>
  <si>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</si>
  <si>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</si>
  <si>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</si>
  <si>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</si>
  <si>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</si>
  <si>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</si>
  <si>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</si>
  <si>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</si>
  <si>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</si>
  <si>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</si>
  <si>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</si>
  <si>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</si>
  <si>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</si>
  <si>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</si>
  <si>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</si>
  <si>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</si>
  <si>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</si>
  <si>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</si>
  <si>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</si>
  <si>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</si>
  <si>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</si>
  <si>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</si>
  <si>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</si>
  <si>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</si>
  <si>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</si>
  <si>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</si>
  <si>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</si>
  <si>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</si>
  <si>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</si>
  <si>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</si>
  <si>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</si>
  <si>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</si>
  <si>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</si>
  <si>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</si>
  <si>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</si>
  <si>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</si>
  <si>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</si>
  <si>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</si>
  <si>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</si>
  <si>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</si>
  <si>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</si>
  <si>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</si>
  <si>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</si>
  <si>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</si>
  <si>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</si>
  <si>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</si>
  <si>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</si>
  <si>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</si>
  <si>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</si>
  <si>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</si>
  <si>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</si>
  <si>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</si>
  <si>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</si>
  <si>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</si>
  <si>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</si>
  <si>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</si>
  <si>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</si>
  <si>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</si>
  <si>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</si>
  <si>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</si>
  <si>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</si>
  <si>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</si>
  <si>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</si>
  <si>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</si>
  <si>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</si>
  <si>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</si>
  <si>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</si>
  <si>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</si>
  <si>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</si>
  <si>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</si>
  <si>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</si>
  <si>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</si>
  <si>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</si>
  <si>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</si>
  <si>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</si>
  <si>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</si>
  <si>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</si>
  <si>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</si>
  <si>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</si>
  <si>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</si>
  <si>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</si>
  <si>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</si>
  <si>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</si>
  <si>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</si>
  <si>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</si>
  <si>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</si>
  <si>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</si>
  <si>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</si>
  <si>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</si>
  <si>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</si>
  <si>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</si>
  <si>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</si>
  <si>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</si>
  <si>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</si>
  <si>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</si>
  <si>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</si>
  <si>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</si>
  <si>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</si>
  <si>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</si>
  <si>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</si>
  <si>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</si>
  <si>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</si>
  <si>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</si>
  <si>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</si>
  <si>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</si>
  <si>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</si>
  <si>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</si>
  <si>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</si>
  <si>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</si>
  <si>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</si>
  <si>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</si>
  <si>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</si>
  <si>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</si>
  <si>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</si>
  <si>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</si>
  <si>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</si>
  <si>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</si>
  <si>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</si>
  <si>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</si>
  <si>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</si>
  <si>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</si>
  <si>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</si>
  <si>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</si>
  <si>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</si>
  <si>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</si>
  <si>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</si>
  <si>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</si>
  <si>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</si>
  <si>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</si>
  <si>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</si>
  <si>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</si>
  <si>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</si>
  <si>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</si>
  <si>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</si>
  <si>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</si>
  <si>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</si>
  <si>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</si>
  <si>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</si>
  <si>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</si>
  <si>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</si>
  <si>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</si>
  <si>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</si>
  <si>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</si>
  <si>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</si>
  <si>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</si>
  <si>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</si>
  <si>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</si>
  <si>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</si>
  <si>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</si>
  <si>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</si>
  <si>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</si>
  <si>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</si>
  <si>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</si>
  <si>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</si>
  <si>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</si>
  <si>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</si>
  <si>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</si>
  <si>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</si>
  <si>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</si>
  <si>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</si>
  <si>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</si>
  <si>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</si>
  <si>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</si>
  <si>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</si>
  <si>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</si>
  <si>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</si>
  <si>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</si>
  <si>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</si>
  <si>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</si>
  <si>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</si>
  <si>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</si>
  <si>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</si>
  <si>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</si>
  <si>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</si>
  <si>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</si>
  <si>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</si>
  <si>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</si>
  <si>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</si>
  <si>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</si>
  <si>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</si>
  <si>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</si>
  <si>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</si>
  <si>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</si>
  <si>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</si>
  <si>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</si>
  <si>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</si>
  <si>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</si>
  <si>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</si>
  <si>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</si>
  <si>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</si>
  <si>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</si>
  <si>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</si>
  <si>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</si>
  <si>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</si>
  <si>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</si>
  <si>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</si>
  <si>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</si>
  <si>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</si>
  <si>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</si>
  <si>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</si>
  <si>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</si>
  <si>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</si>
  <si>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</si>
  <si>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</si>
  <si>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</si>
  <si>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</si>
  <si>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</si>
  <si>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</si>
  <si>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</si>
  <si>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</si>
  <si>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</si>
  <si>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</si>
  <si>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</si>
  <si>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</si>
  <si>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</si>
  <si>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</si>
  <si>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</si>
  <si>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</si>
  <si>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</si>
  <si>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</si>
  <si>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</si>
  <si>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</si>
  <si>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</si>
  <si>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</si>
  <si>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</si>
  <si>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</si>
  <si>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</si>
  <si>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</si>
  <si>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</si>
  <si>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</si>
  <si>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</si>
  <si>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</si>
  <si>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</si>
  <si>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</si>
  <si>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</si>
  <si>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</si>
  <si>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</si>
  <si>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</si>
  <si>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</si>
  <si>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</si>
  <si>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</si>
  <si>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</si>
  <si>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</si>
  <si>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</si>
  <si>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</si>
  <si>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</si>
  <si>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</si>
  <si>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</si>
  <si>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</si>
  <si>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</si>
  <si>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</si>
  <si>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</si>
  <si>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</si>
  <si>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</si>
  <si>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</si>
  <si>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</si>
  <si>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</si>
  <si>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</si>
  <si>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</si>
  <si>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</si>
  <si>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</si>
  <si>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</si>
  <si>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</si>
  <si>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</si>
  <si>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</si>
  <si>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</si>
  <si>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</si>
  <si>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</si>
  <si>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</si>
  <si>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</si>
  <si>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</si>
  <si>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</si>
  <si>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</si>
  <si>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</si>
  <si>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</si>
  <si>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</si>
  <si>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</si>
  <si>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</si>
  <si>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</si>
  <si>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</si>
  <si>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</si>
  <si>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</si>
  <si>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</si>
  <si>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</si>
  <si>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</si>
  <si>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</si>
  <si>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</si>
  <si>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</si>
  <si>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</si>
  <si>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</si>
  <si>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</si>
  <si>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</si>
  <si>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</si>
  <si>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</si>
  <si>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</si>
  <si>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</si>
  <si>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</si>
  <si>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</si>
  <si>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</si>
  <si>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</si>
  <si>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</si>
  <si>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</si>
  <si>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</si>
  <si>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</si>
  <si>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</si>
  <si>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</si>
  <si>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</si>
  <si>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</si>
  <si>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</si>
  <si>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</si>
  <si>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</si>
  <si>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</si>
  <si>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</si>
  <si>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</si>
  <si>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</si>
  <si>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</si>
  <si>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</si>
  <si>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</si>
  <si>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</si>
  <si>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</si>
  <si>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</si>
  <si>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</si>
  <si>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</si>
  <si>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</si>
  <si>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</si>
  <si>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</si>
  <si>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</si>
  <si>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</si>
  <si>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</si>
  <si>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</si>
  <si>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</si>
  <si>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</si>
  <si>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</si>
  <si>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</si>
  <si>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</si>
  <si>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</si>
  <si>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</si>
  <si>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</si>
  <si>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</si>
  <si>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</si>
  <si>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</si>
  <si>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</si>
  <si>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</si>
  <si>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</si>
  <si>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</si>
  <si>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</si>
  <si>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</si>
  <si>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</si>
  <si>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</si>
  <si>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</si>
  <si>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</si>
  <si>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</si>
  <si>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</si>
  <si>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</si>
  <si>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</si>
  <si>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</si>
  <si>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</si>
  <si>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</si>
  <si>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</si>
  <si>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</si>
  <si>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</si>
  <si>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</si>
  <si>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</si>
  <si>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</si>
  <si>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</si>
  <si>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</si>
  <si>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</si>
  <si>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</si>
  <si>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</si>
  <si>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</si>
  <si>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</si>
  <si>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</si>
  <si>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</si>
  <si>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</si>
  <si>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</si>
  <si>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</si>
  <si>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</si>
  <si>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</si>
  <si>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</si>
  <si>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</si>
  <si>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</si>
  <si>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</si>
  <si>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</si>
  <si>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</si>
  <si>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</si>
  <si>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</si>
  <si>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</si>
  <si>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</si>
  <si>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</si>
  <si>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</si>
  <si>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</si>
  <si>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</si>
  <si>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</si>
  <si>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</si>
  <si>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</si>
  <si>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</si>
  <si>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</si>
  <si>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</si>
  <si>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</si>
  <si>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</si>
  <si>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</si>
  <si>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</si>
  <si>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</si>
  <si>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</si>
  <si>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</si>
  <si>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</si>
  <si>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</si>
  <si>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</si>
  <si>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</si>
  <si>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</si>
  <si>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</si>
  <si>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</si>
  <si>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</si>
  <si>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</si>
  <si>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</si>
  <si>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</si>
  <si>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</si>
  <si>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</si>
  <si>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</si>
  <si>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</si>
  <si>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</si>
  <si>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</si>
  <si>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</si>
  <si>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</si>
  <si>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</si>
  <si>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</si>
  <si>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</si>
  <si>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</si>
  <si>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</si>
  <si>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</si>
  <si>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</si>
  <si>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</si>
  <si>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</si>
  <si>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</si>
  <si>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</si>
  <si>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</si>
  <si>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</si>
  <si>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</si>
  <si>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</si>
  <si>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</si>
  <si>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</si>
  <si>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</si>
  <si>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</si>
  <si>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</si>
  <si>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</si>
  <si>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</si>
  <si>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</si>
  <si>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</si>
  <si>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</si>
  <si>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</si>
  <si>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</si>
  <si>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</si>
  <si>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</si>
  <si>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</si>
  <si>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</si>
  <si>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</si>
  <si>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</si>
  <si>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</si>
  <si>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</si>
  <si>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</si>
  <si>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</si>
  <si>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</si>
  <si>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</si>
  <si>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</si>
  <si>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</si>
  <si>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</si>
  <si>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</si>
  <si>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</si>
  <si>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</si>
  <si>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</si>
  <si>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</si>
  <si>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</si>
  <si>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</si>
  <si>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</si>
  <si>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</si>
  <si>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</si>
  <si>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</si>
  <si>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</si>
  <si>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</si>
  <si>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</si>
  <si>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</si>
  <si>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</si>
  <si>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</si>
  <si>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</si>
  <si>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</si>
  <si>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</si>
  <si>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</si>
  <si>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</si>
  <si>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</si>
  <si>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</si>
  <si>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</si>
  <si>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</si>
  <si>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</si>
  <si>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</si>
  <si>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</si>
  <si>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</si>
  <si>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</si>
  <si>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</si>
  <si>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</si>
  <si>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</si>
  <si>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</si>
  <si>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</si>
  <si>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</si>
  <si>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</si>
  <si>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</si>
  <si>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</si>
  <si>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</si>
  <si>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</si>
  <si>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</si>
  <si>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</si>
  <si>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</si>
  <si>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</si>
  <si>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</si>
  <si>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</si>
  <si>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</si>
  <si>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</si>
  <si>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</si>
  <si>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</si>
  <si>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</si>
  <si>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</si>
  <si>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</si>
  <si>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</si>
  <si>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</si>
  <si>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</si>
  <si>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</si>
  <si>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</si>
  <si>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</si>
  <si>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</si>
  <si>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</si>
  <si>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</si>
  <si>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</si>
  <si>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</si>
  <si>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</si>
  <si>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</si>
  <si>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</si>
  <si>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</si>
  <si>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</si>
  <si>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</si>
  <si>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</si>
  <si>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</si>
  <si>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</si>
  <si>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</si>
  <si>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</si>
  <si>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</si>
  <si>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</si>
  <si>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</si>
  <si>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</si>
  <si>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</si>
  <si>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</si>
  <si>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</si>
  <si>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</si>
  <si>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</si>
  <si>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</si>
  <si>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</si>
  <si>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</si>
  <si>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</si>
  <si>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</si>
  <si>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</si>
  <si>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</si>
  <si>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</si>
  <si>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</si>
  <si>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</si>
  <si>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</si>
  <si>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</si>
  <si>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</si>
  <si>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</si>
  <si>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</si>
  <si>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</si>
  <si>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</si>
  <si>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</si>
  <si>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</si>
  <si>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</si>
  <si>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</si>
  <si>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</si>
  <si>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</si>
  <si>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</si>
  <si>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</si>
  <si>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</si>
  <si>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</si>
  <si>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</si>
  <si>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</si>
  <si>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</si>
  <si>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</si>
  <si>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</si>
  <si>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</si>
  <si>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</si>
  <si>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</si>
  <si>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</si>
  <si>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</si>
  <si>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</si>
  <si>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</si>
  <si>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</si>
  <si>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</si>
  <si>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</si>
  <si>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</si>
  <si>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</si>
  <si>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</si>
  <si>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</si>
  <si>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</si>
  <si>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</si>
  <si>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</si>
  <si>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</si>
  <si>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</si>
  <si>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</si>
  <si>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</si>
  <si>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</si>
  <si>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</si>
  <si>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</si>
  <si>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</si>
  <si>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</si>
  <si>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</si>
  <si>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</si>
  <si>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</si>
  <si>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</si>
  <si>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</si>
  <si>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</si>
  <si>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</si>
  <si>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</si>
  <si>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</si>
  <si>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</si>
  <si>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</si>
  <si>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</si>
  <si>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</si>
  <si>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</si>
  <si>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</si>
  <si>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</si>
  <si>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</si>
  <si>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</si>
  <si>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</si>
  <si>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</si>
  <si>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</si>
  <si>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</si>
  <si>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</si>
  <si>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</si>
  <si>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</si>
  <si>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</si>
  <si>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</si>
  <si>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</si>
  <si>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</si>
  <si>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</si>
  <si>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</si>
  <si>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</si>
  <si>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</si>
  <si>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</si>
  <si>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</si>
  <si>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</si>
  <si>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</si>
  <si>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</si>
  <si>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</si>
  <si>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</si>
  <si>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</si>
  <si>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</si>
  <si>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</si>
  <si>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</si>
  <si>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</si>
  <si>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</si>
  <si>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</si>
  <si>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</si>
  <si>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</si>
  <si>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</si>
  <si>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</si>
  <si>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</si>
  <si>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</si>
  <si>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</si>
  <si>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</si>
  <si>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</si>
  <si>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</si>
  <si>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</si>
  <si>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</si>
  <si>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</si>
  <si>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</si>
  <si>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</si>
  <si>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</si>
  <si>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</si>
  <si>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</si>
  <si>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</si>
  <si>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</si>
  <si>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</si>
  <si>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</si>
  <si>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</si>
  <si>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</si>
  <si>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</si>
  <si>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</si>
  <si>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</si>
  <si>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</si>
  <si>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</si>
  <si>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</si>
  <si>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</si>
  <si>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</si>
  <si>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</si>
  <si>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</si>
  <si>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</si>
  <si>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</si>
  <si>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</si>
  <si>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</si>
  <si>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</si>
  <si>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</si>
  <si>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</si>
  <si>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</si>
  <si>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</si>
  <si>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</si>
  <si>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</si>
  <si>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</si>
  <si>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</si>
  <si>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</si>
  <si>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</si>
  <si>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</si>
  <si>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</si>
  <si>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</si>
  <si>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</si>
  <si>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</si>
  <si>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</si>
  <si>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</si>
  <si>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</si>
  <si>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</si>
  <si>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</si>
  <si>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</si>
  <si>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</si>
  <si>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</si>
  <si>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</si>
  <si>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</si>
  <si>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</si>
  <si>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</si>
  <si>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</si>
  <si>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</si>
  <si>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</si>
  <si>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</si>
  <si>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</si>
  <si>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</si>
  <si>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</si>
  <si>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</si>
  <si>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</si>
  <si>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</si>
  <si>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</si>
  <si>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</si>
  <si>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</si>
  <si>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</si>
  <si>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</si>
  <si>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</si>
  <si>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</si>
  <si>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</si>
  <si>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</si>
  <si>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</si>
  <si>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</si>
  <si>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</si>
  <si>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</si>
  <si>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</si>
  <si>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</si>
  <si>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</si>
  <si>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</si>
  <si>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</si>
  <si>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</si>
  <si>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</si>
  <si>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</si>
  <si>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</si>
  <si>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</si>
  <si>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</si>
  <si>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</si>
  <si>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</si>
  <si>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</si>
  <si>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</si>
  <si>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</si>
  <si>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</si>
  <si>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</si>
  <si>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</si>
  <si>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</si>
  <si>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</si>
  <si>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</si>
  <si>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</si>
  <si>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</si>
  <si>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</si>
  <si>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</si>
  <si>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</si>
  <si>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</si>
  <si>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</si>
  <si>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</si>
  <si>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</si>
  <si>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</si>
  <si>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</si>
  <si>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</si>
  <si>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</si>
  <si>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</si>
  <si>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</si>
  <si>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</si>
  <si>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</si>
  <si>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</si>
  <si>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</si>
  <si>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</si>
  <si>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</si>
  <si>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</si>
  <si>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</si>
  <si>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</si>
  <si>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</si>
  <si>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</si>
  <si>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</si>
  <si>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</si>
  <si>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</si>
  <si>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</si>
  <si>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</si>
  <si>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</si>
  <si>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</si>
  <si>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</si>
  <si>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</si>
  <si>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</si>
  <si>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</si>
  <si>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</si>
  <si>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</si>
  <si>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</si>
  <si>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</si>
  <si>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</si>
  <si>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</si>
  <si>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</si>
  <si>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</si>
  <si>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</si>
  <si>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</si>
  <si>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</si>
  <si>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</si>
  <si>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</si>
  <si>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</si>
  <si>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</si>
  <si>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</si>
  <si>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</si>
  <si>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</si>
  <si>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</si>
  <si>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</si>
  <si>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</si>
  <si>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</si>
  <si>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</si>
  <si>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</si>
  <si>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</si>
  <si>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</si>
  <si>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</si>
  <si>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</si>
  <si>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</si>
  <si>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</si>
  <si>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</si>
  <si>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</si>
  <si>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</si>
  <si>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</si>
  <si>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</si>
  <si>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</si>
  <si>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</si>
  <si>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</si>
  <si>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</si>
  <si>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</si>
  <si>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</si>
  <si>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</si>
  <si>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</si>
  <si>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</si>
  <si>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</si>
  <si>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</si>
  <si>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</si>
  <si>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</si>
  <si>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</si>
  <si>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</si>
  <si>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</si>
  <si>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</si>
  <si>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</si>
  <si>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</si>
  <si>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</si>
  <si>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</si>
  <si>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</si>
  <si>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</si>
  <si>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</si>
  <si>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</si>
  <si>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</si>
  <si>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</si>
  <si>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</si>
  <si>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</si>
  <si>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</si>
  <si>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</si>
  <si>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</si>
  <si>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</si>
  <si>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</si>
  <si>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</si>
  <si>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</si>
  <si>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</si>
  <si>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</si>
  <si>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</si>
  <si>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</si>
  <si>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</si>
  <si>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</si>
  <si>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</si>
  <si>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</si>
  <si>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</si>
  <si>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</si>
  <si>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</si>
  <si>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</si>
  <si>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</si>
  <si>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</si>
  <si>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</si>
  <si>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</si>
  <si>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</si>
  <si>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</si>
  <si>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</si>
  <si>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</si>
  <si>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</si>
  <si>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</si>
  <si>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</si>
  <si>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</si>
  <si>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</si>
  <si>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</si>
  <si>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</si>
  <si>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</si>
  <si>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</si>
  <si>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</si>
  <si>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</si>
  <si>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</si>
  <si>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</si>
  <si>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</si>
  <si>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</si>
  <si>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</si>
  <si>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</si>
  <si>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</si>
  <si>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</si>
  <si>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</si>
  <si>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</si>
  <si>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</si>
  <si>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</si>
  <si>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</si>
  <si>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</si>
  <si>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</si>
  <si>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</si>
  <si>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</si>
  <si>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</si>
  <si>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</si>
  <si>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</si>
  <si>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</si>
  <si>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</si>
  <si>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</si>
  <si>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</si>
  <si>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</si>
  <si>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</si>
  <si>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</si>
  <si>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</si>
  <si>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</si>
  <si>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</si>
  <si>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</si>
  <si>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</si>
  <si>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</si>
  <si>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</si>
  <si>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</si>
  <si>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</si>
  <si>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</si>
  <si>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</si>
  <si>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</si>
  <si>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</si>
  <si>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</si>
  <si>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</si>
  <si>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</si>
  <si>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</si>
  <si>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</si>
  <si>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</si>
  <si>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</si>
  <si>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</si>
  <si>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</si>
  <si>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</si>
  <si>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</si>
  <si>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</si>
  <si>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</si>
  <si>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</si>
  <si>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</si>
  <si>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</si>
  <si>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</si>
  <si>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</si>
  <si>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</si>
  <si>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</si>
  <si>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</si>
  <si>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</si>
  <si>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</si>
  <si>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</si>
  <si>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</si>
  <si>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</si>
  <si>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</si>
  <si>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</si>
  <si>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</si>
  <si>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</si>
  <si>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</si>
  <si>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</si>
  <si>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</si>
  <si>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</si>
  <si>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</si>
  <si>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</si>
  <si>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</si>
  <si>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</si>
  <si>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</si>
  <si>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</si>
  <si>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</si>
  <si>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</si>
  <si>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</si>
  <si>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</si>
  <si>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</si>
  <si>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</si>
  <si>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</si>
  <si>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</si>
  <si>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</si>
  <si>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</si>
  <si>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</si>
  <si>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</si>
  <si>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</si>
  <si>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</si>
  <si>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</si>
  <si>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</si>
  <si>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</si>
  <si>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</si>
  <si>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</si>
  <si>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</si>
  <si>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</si>
  <si>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</si>
  <si>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</si>
  <si>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</si>
  <si>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</si>
  <si>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</si>
  <si>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</si>
  <si>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</si>
  <si>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</si>
  <si>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</si>
  <si>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</si>
  <si>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</si>
  <si>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</si>
  <si>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</si>
  <si>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</si>
  <si>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</si>
  <si>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</si>
  <si>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</si>
  <si>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</si>
  <si>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</si>
  <si>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</si>
  <si>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</si>
  <si>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</si>
  <si>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</si>
  <si>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</si>
  <si>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</si>
  <si>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</si>
  <si>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</si>
  <si>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</si>
  <si>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</si>
  <si>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</si>
  <si>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</si>
  <si>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</si>
  <si>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</si>
  <si>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</si>
  <si>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</si>
  <si>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</si>
  <si>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</si>
  <si>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</si>
  <si>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</si>
  <si>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</si>
  <si>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</si>
  <si>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</si>
  <si>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</si>
  <si>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</si>
  <si>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</si>
  <si>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</si>
  <si>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</si>
  <si>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</si>
  <si>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</si>
  <si>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</si>
  <si>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</si>
  <si>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</si>
  <si>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</si>
  <si>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</si>
  <si>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</si>
  <si>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</si>
  <si>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</si>
  <si>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</si>
  <si>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</si>
  <si>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</si>
  <si>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</si>
  <si>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</si>
  <si>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</si>
  <si>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</si>
  <si>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</si>
  <si>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</si>
  <si>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</si>
  <si>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</si>
  <si>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</si>
  <si>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</si>
  <si>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</si>
  <si>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</si>
  <si>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</si>
  <si>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</si>
  <si>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</si>
  <si>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</si>
  <si>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</si>
  <si>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</si>
  <si>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</si>
  <si>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</si>
  <si>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</si>
  <si>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</si>
  <si>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</si>
  <si>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</si>
  <si>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</si>
  <si>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</si>
  <si>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</si>
  <si>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</si>
  <si>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</si>
  <si>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</si>
  <si>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</si>
  <si>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</si>
  <si>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</si>
  <si>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</si>
  <si>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</si>
  <si>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</si>
  <si>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</si>
  <si>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</si>
  <si>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</si>
  <si>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</si>
  <si>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</si>
  <si>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</si>
  <si>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</si>
  <si>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</si>
  <si>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</si>
  <si>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</si>
  <si>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</si>
  <si>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</si>
  <si>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</si>
  <si>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</si>
  <si>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</si>
  <si>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</si>
  <si>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</si>
  <si>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</si>
  <si>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</si>
  <si>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</si>
  <si>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</si>
  <si>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</si>
  <si>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</si>
  <si>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</si>
  <si>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</si>
  <si>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</si>
  <si>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</si>
  <si>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</si>
  <si>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</si>
  <si>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</si>
  <si>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</si>
  <si>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</si>
  <si>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</si>
  <si>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</si>
  <si>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</si>
  <si>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</si>
  <si>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</si>
  <si>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</si>
  <si>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</si>
  <si>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</si>
  <si>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</si>
  <si>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</si>
  <si>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</si>
  <si>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</si>
  <si>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</si>
  <si>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</si>
  <si>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</si>
  <si>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</si>
  <si>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</si>
  <si>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</si>
  <si>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</si>
  <si>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</si>
  <si>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</si>
  <si>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</si>
  <si>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</si>
  <si>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</si>
  <si>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</si>
  <si>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</si>
  <si>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</si>
  <si>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</si>
  <si>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</si>
  <si>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</si>
  <si>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</si>
  <si>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</si>
  <si>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</si>
  <si>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</si>
  <si>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</si>
  <si>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</si>
  <si>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</si>
  <si>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</si>
  <si>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</si>
  <si>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</si>
  <si>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</si>
  <si>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</si>
  <si>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</si>
  <si>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</si>
  <si>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</si>
  <si>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</si>
  <si>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</si>
  <si>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</si>
  <si>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</si>
  <si>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</si>
  <si>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</si>
  <si>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</si>
  <si>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</si>
  <si>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</si>
  <si>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</si>
  <si>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</si>
  <si>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</si>
  <si>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</si>
  <si>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</si>
  <si>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</si>
  <si>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</si>
  <si>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</si>
  <si>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</si>
  <si>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</si>
  <si>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</si>
  <si>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</si>
  <si>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</si>
  <si>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</si>
  <si>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</si>
  <si>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</si>
  <si>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</si>
  <si>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</si>
  <si>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</si>
  <si>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</si>
  <si>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</si>
  <si>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</si>
  <si>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</si>
  <si>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</si>
  <si>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</si>
  <si>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</si>
  <si>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</si>
  <si>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</si>
  <si>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</si>
  <si>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</si>
  <si>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</si>
  <si>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</si>
  <si>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</si>
  <si>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</si>
  <si>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</si>
  <si>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</si>
  <si>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</si>
  <si>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</si>
  <si>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</si>
  <si>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</si>
  <si>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</si>
  <si>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</si>
  <si>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</si>
  <si>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</si>
  <si>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</si>
  <si>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</si>
  <si>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</si>
  <si>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</si>
  <si>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</si>
  <si>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</si>
  <si>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</si>
  <si>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</si>
  <si>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</si>
  <si>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</si>
  <si>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</si>
  <si>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</si>
  <si>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</si>
  <si>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</si>
  <si>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</si>
  <si>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</si>
  <si>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</si>
  <si>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</si>
  <si>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</si>
  <si>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</si>
  <si>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</si>
  <si>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</si>
  <si>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</si>
  <si>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</si>
  <si>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</si>
  <si>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</si>
  <si>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</si>
  <si>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</si>
  <si>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</si>
  <si>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</si>
  <si>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</si>
  <si>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</si>
  <si>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</si>
  <si>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</si>
  <si>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</si>
  <si>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</si>
  <si>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</si>
  <si>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</si>
  <si>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</si>
  <si>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</si>
  <si>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</si>
  <si>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</si>
  <si>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</si>
  <si>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</si>
  <si>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</si>
  <si>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</si>
  <si>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</si>
  <si>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</si>
  <si>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</si>
  <si>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</si>
  <si>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</si>
  <si>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</si>
  <si>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</si>
  <si>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</si>
  <si>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</si>
  <si>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</si>
  <si>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</si>
  <si>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</si>
  <si>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</si>
  <si>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</si>
  <si>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</si>
  <si>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</si>
  <si>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</si>
  <si>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</si>
  <si>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</si>
  <si>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</si>
  <si>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</si>
  <si>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</si>
  <si>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</si>
  <si>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</si>
  <si>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</si>
  <si>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</si>
  <si>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</si>
  <si>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</si>
  <si>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</si>
  <si>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</si>
  <si>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</si>
  <si>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</si>
  <si>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</si>
  <si>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</si>
  <si>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</si>
  <si>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</si>
  <si>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</si>
  <si>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</si>
  <si>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</si>
  <si>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</si>
  <si>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</si>
  <si>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</si>
  <si>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</si>
  <si>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</si>
  <si>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</si>
  <si>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</si>
  <si>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</si>
  <si>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</si>
  <si>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</si>
  <si>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</si>
  <si>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</si>
  <si>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</si>
  <si>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</si>
  <si>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</si>
  <si>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</si>
  <si>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</si>
  <si>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</si>
  <si>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</si>
  <si>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</si>
  <si>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</si>
  <si>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</si>
  <si>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</si>
  <si>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</si>
  <si>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</si>
  <si>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</si>
  <si>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</si>
  <si>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</si>
  <si>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</si>
  <si>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</si>
  <si>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</si>
  <si>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</si>
  <si>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</si>
  <si>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</si>
  <si>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</si>
  <si>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</si>
  <si>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</si>
  <si>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</si>
  <si>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</si>
  <si>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</si>
  <si>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</si>
  <si>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</si>
  <si>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</si>
  <si>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</si>
  <si>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</si>
  <si>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</si>
  <si>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</si>
  <si>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</si>
  <si>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</si>
  <si>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</si>
  <si>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</si>
  <si>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</si>
  <si>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</si>
  <si>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</si>
  <si>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</si>
  <si>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</si>
  <si>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</si>
  <si>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</si>
  <si>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</si>
  <si>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</si>
  <si>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</si>
  <si>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</si>
  <si>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</si>
  <si>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</si>
  <si>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</si>
  <si>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</si>
  <si>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</si>
  <si>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</si>
  <si>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</si>
  <si>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</si>
  <si>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</si>
  <si>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</si>
  <si>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</si>
  <si>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</si>
  <si>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</si>
  <si>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</si>
  <si>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</si>
  <si>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</si>
  <si>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</si>
  <si>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</si>
  <si>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</si>
  <si>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</si>
  <si>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</si>
  <si>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</si>
  <si>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</si>
  <si>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</si>
  <si>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</si>
  <si>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</si>
  <si>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</si>
  <si>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</si>
  <si>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</si>
  <si>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</si>
  <si>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</si>
  <si>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</si>
  <si>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</si>
  <si>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</si>
  <si>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</si>
  <si>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</si>
  <si>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</si>
  <si>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</si>
  <si>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</si>
  <si>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</si>
  <si>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</si>
  <si>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</si>
  <si>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</si>
  <si>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</si>
  <si>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</si>
  <si>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</si>
  <si>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</si>
  <si>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</si>
  <si>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</si>
  <si>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</si>
  <si>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</si>
  <si>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</si>
  <si>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</si>
  <si>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</si>
  <si>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</si>
  <si>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</si>
  <si>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</si>
  <si>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</si>
  <si>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</si>
  <si>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</si>
  <si>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</si>
  <si>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</si>
  <si>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</si>
  <si>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</si>
  <si>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</si>
  <si>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</si>
  <si>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</si>
  <si>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</si>
  <si>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</si>
  <si>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</si>
  <si>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</si>
  <si>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</si>
  <si>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</si>
  <si>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</si>
  <si>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</si>
  <si>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</si>
  <si>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</si>
  <si>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</si>
  <si>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</si>
  <si>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</si>
  <si>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</si>
  <si>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</si>
  <si>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</si>
  <si>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</si>
  <si>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</si>
  <si>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</si>
  <si>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</si>
  <si>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</si>
  <si>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</si>
  <si>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</si>
  <si>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</si>
  <si>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</si>
  <si>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</si>
  <si>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</si>
  <si>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</si>
  <si>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</si>
  <si>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</si>
  <si>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</si>
  <si>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</si>
  <si>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</si>
  <si>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</si>
  <si>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</si>
  <si>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</si>
  <si>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</si>
  <si>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</si>
  <si>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</si>
  <si>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</si>
  <si>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</si>
  <si>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</si>
  <si>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</si>
  <si>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</si>
  <si>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</si>
  <si>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</si>
  <si>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</si>
  <si>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</si>
  <si>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</si>
  <si>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</si>
  <si>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</si>
  <si>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</si>
  <si>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</si>
  <si>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</si>
  <si>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</si>
  <si>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</si>
  <si>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</si>
  <si>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</si>
  <si>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</si>
  <si>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</si>
  <si>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</si>
  <si>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</si>
  <si>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</si>
  <si>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</si>
  <si>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</si>
  <si>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</si>
  <si>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</si>
  <si>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</si>
  <si>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</si>
  <si>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</si>
  <si>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</si>
  <si>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</si>
  <si>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</si>
  <si>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</si>
  <si>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</si>
  <si>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</si>
  <si>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</si>
  <si>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</si>
  <si>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</si>
  <si>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</si>
  <si>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</si>
  <si>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</si>
  <si>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</si>
  <si>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</si>
  <si>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</si>
  <si>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</si>
  <si>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</si>
  <si>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</si>
  <si>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</si>
  <si>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</si>
  <si>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</si>
  <si>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</si>
  <si>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</si>
  <si>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</si>
  <si>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</si>
  <si>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</si>
  <si>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</si>
  <si>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</si>
  <si>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</si>
  <si>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</si>
  <si>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</si>
  <si>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</si>
  <si>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</si>
  <si>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</si>
  <si>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</si>
  <si>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</si>
  <si>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</si>
  <si>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</si>
  <si>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</si>
  <si>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</si>
  <si>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</si>
  <si>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</si>
  <si>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</si>
  <si>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</si>
  <si>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</si>
  <si>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</si>
  <si>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</si>
  <si>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</si>
  <si>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</si>
  <si>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</si>
  <si>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</si>
  <si>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</si>
  <si>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</si>
  <si>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</si>
  <si>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</si>
  <si>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</si>
  <si>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</si>
  <si>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</si>
  <si>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</si>
  <si>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</si>
  <si>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</si>
  <si>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</si>
  <si>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</si>
  <si>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</si>
  <si>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</si>
  <si>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</si>
  <si>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</si>
  <si>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</si>
  <si>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</si>
  <si>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</si>
  <si>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</si>
  <si>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</si>
  <si>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</si>
  <si>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</si>
  <si>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</si>
  <si>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</si>
  <si>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</si>
  <si>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</si>
  <si>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</si>
  <si>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</si>
  <si>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</si>
  <si>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</si>
  <si>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</si>
  <si>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</si>
  <si>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</si>
  <si>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</si>
  <si>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</si>
  <si>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</si>
  <si>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</si>
  <si>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</si>
  <si>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</si>
  <si>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</si>
  <si>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</si>
  <si>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</si>
  <si>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</si>
  <si>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</si>
  <si>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</si>
  <si>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</si>
  <si>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</si>
  <si>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</si>
  <si>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</si>
  <si>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</si>
  <si>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</si>
  <si>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</si>
  <si>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</si>
  <si>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</si>
  <si>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</si>
  <si>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</si>
  <si>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</si>
  <si>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</si>
  <si>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</si>
  <si>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</si>
  <si>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</si>
  <si>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</si>
  <si>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</si>
  <si>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</si>
  <si>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</si>
  <si>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</si>
  <si>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</si>
  <si>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</si>
  <si>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</si>
  <si>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</si>
  <si>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</si>
  <si>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</si>
  <si>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</si>
  <si>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</si>
  <si>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</si>
  <si>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</si>
  <si>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</si>
  <si>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</si>
  <si>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</si>
  <si>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</si>
  <si>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</si>
  <si>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</si>
  <si>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</si>
  <si>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</si>
  <si>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</si>
  <si>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</si>
  <si>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</si>
  <si>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</si>
  <si>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</si>
  <si>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</si>
  <si>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</si>
  <si>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</si>
  <si>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</si>
  <si>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</si>
  <si>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</si>
  <si>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</si>
  <si>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</si>
  <si>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</si>
  <si>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</si>
  <si>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</si>
  <si>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</si>
  <si>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</si>
  <si>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</si>
  <si>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</si>
  <si>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</si>
  <si>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</si>
  <si>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</si>
  <si>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</si>
  <si>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</si>
  <si>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</si>
  <si>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</si>
  <si>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</si>
  <si>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</si>
  <si>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</si>
  <si>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</si>
  <si>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</si>
  <si>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</si>
  <si>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</si>
  <si>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</si>
  <si>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</si>
  <si>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</si>
  <si>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</si>
  <si>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</si>
  <si>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</si>
  <si>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</si>
  <si>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</si>
  <si>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</si>
  <si>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</si>
  <si>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</si>
  <si>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</si>
  <si>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</si>
  <si>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</si>
  <si>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</si>
  <si>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</si>
  <si>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</si>
  <si>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</si>
  <si>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</si>
  <si>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</si>
  <si>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</si>
  <si>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</si>
  <si>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</si>
  <si>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</si>
  <si>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</si>
  <si>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</si>
  <si>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</si>
  <si>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</si>
  <si>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</si>
  <si>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</si>
  <si>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</si>
  <si>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</si>
  <si>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</si>
  <si>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</si>
  <si>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</si>
  <si>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</si>
  <si>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</si>
  <si>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</si>
  <si>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</si>
  <si>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</si>
  <si>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</si>
  <si>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</si>
  <si>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</si>
  <si>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</si>
  <si>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</si>
  <si>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</si>
  <si>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</si>
  <si>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</si>
  <si>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</si>
  <si>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</si>
  <si>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</si>
  <si>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</si>
  <si>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</si>
  <si>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</si>
  <si>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</si>
  <si>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</si>
  <si>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</si>
  <si>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</si>
  <si>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</si>
  <si>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</si>
  <si>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</si>
  <si>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</si>
  <si>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</si>
  <si>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</si>
  <si>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</si>
  <si>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</si>
  <si>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</si>
  <si>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</si>
  <si>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</si>
  <si>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</si>
  <si>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</si>
  <si>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</si>
  <si>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</si>
  <si>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</si>
  <si>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</si>
  <si>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</si>
  <si>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</si>
  <si>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</si>
  <si>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</si>
  <si>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</si>
  <si>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</si>
  <si>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</si>
  <si>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</si>
  <si>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</si>
  <si>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</si>
  <si>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</si>
  <si>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</si>
  <si>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</si>
  <si>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</si>
  <si>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</si>
  <si>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</si>
  <si>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</si>
  <si>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</si>
  <si>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</si>
  <si>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</si>
  <si>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</si>
  <si>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</si>
  <si>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</si>
  <si>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</si>
  <si>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</si>
  <si>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</si>
  <si>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</si>
  <si>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</si>
  <si>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</si>
  <si>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</si>
  <si>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</si>
  <si>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</si>
  <si>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</si>
  <si>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</si>
  <si>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</si>
  <si>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</si>
  <si>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</si>
  <si>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</si>
  <si>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</si>
  <si>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</si>
  <si>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</si>
  <si>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</si>
  <si>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</si>
  <si>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</si>
  <si>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</si>
  <si>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</si>
  <si>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</si>
  <si>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</si>
  <si>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</si>
  <si>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</si>
  <si>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</si>
  <si>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</si>
  <si>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</si>
  <si>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</si>
  <si>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</si>
  <si>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</si>
  <si>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</si>
  <si>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</si>
  <si>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</si>
  <si>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</si>
  <si>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</si>
  <si>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</si>
  <si>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</si>
  <si>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</si>
  <si>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</si>
  <si>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</si>
  <si>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</si>
  <si>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</si>
  <si>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</si>
  <si>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</si>
  <si>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</si>
  <si>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</si>
  <si>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</si>
  <si>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</si>
  <si>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</si>
  <si>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</si>
  <si>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</si>
  <si>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</si>
  <si>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</si>
  <si>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</si>
  <si>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</si>
  <si>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</si>
  <si>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</si>
  <si>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</si>
  <si>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</si>
  <si>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</si>
  <si>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</si>
  <si>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</si>
  <si>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</si>
  <si>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</si>
  <si>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</si>
  <si>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</si>
  <si>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</si>
  <si>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</si>
  <si>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</si>
  <si>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</si>
  <si>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</si>
  <si>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</si>
  <si>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</si>
  <si>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</si>
  <si>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</si>
  <si>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</si>
  <si>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</si>
  <si>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</si>
  <si>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</si>
  <si>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</si>
  <si>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</si>
  <si>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</si>
  <si>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</si>
  <si>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</si>
  <si>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</si>
  <si>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</si>
  <si>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</si>
  <si>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</si>
  <si>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</si>
  <si>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</si>
  <si>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</si>
  <si>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</si>
  <si>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</si>
  <si>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</si>
  <si>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</si>
  <si>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</si>
  <si>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</si>
  <si>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</si>
  <si>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</si>
  <si>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</si>
  <si>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</si>
  <si>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</si>
  <si>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</si>
  <si>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</si>
  <si>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</si>
  <si>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</si>
  <si>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</si>
  <si>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</si>
  <si>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</si>
  <si>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</si>
  <si>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</si>
  <si>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</si>
  <si>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</si>
  <si>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</si>
  <si>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</si>
  <si>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</si>
  <si>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</si>
  <si>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</si>
  <si>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</si>
  <si>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</si>
  <si>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</si>
  <si>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</si>
  <si>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</si>
  <si>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</si>
  <si>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</si>
  <si>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</si>
  <si>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</si>
  <si>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</si>
  <si>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</si>
  <si>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</si>
  <si>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</si>
  <si>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</si>
  <si>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</si>
  <si>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</si>
  <si>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</si>
  <si>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</si>
  <si>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</si>
  <si>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</si>
  <si>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</si>
  <si>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</si>
  <si>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</si>
  <si>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</si>
  <si>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</si>
  <si>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</si>
  <si>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</si>
  <si>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</si>
  <si>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</si>
  <si>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</si>
  <si>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</si>
  <si>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</si>
  <si>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</si>
  <si>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</si>
  <si>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</si>
  <si>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</si>
  <si>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</si>
  <si>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</si>
  <si>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</si>
  <si>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</si>
  <si>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</si>
  <si>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</si>
  <si>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</si>
  <si>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</si>
  <si>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</si>
  <si>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</si>
  <si>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</si>
  <si>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</si>
  <si>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</si>
  <si>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</si>
  <si>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</si>
  <si>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</si>
  <si>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</si>
  <si>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</si>
  <si>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</si>
  <si>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</si>
  <si>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</si>
  <si>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</si>
  <si>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</si>
  <si>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</si>
  <si>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</si>
  <si>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</si>
  <si>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</si>
  <si>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</si>
  <si>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</si>
  <si>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</si>
  <si>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</si>
  <si>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</si>
  <si>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</si>
  <si>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</si>
  <si>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</si>
  <si>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</si>
  <si>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</si>
  <si>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</si>
  <si>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</si>
  <si>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</si>
  <si>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</si>
  <si>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</si>
  <si>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</si>
  <si>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</si>
  <si>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</si>
  <si>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</si>
  <si>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</si>
  <si>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</si>
  <si>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</si>
  <si>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</si>
  <si>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</si>
  <si>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</si>
  <si>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</si>
  <si>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</si>
  <si>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</si>
  <si>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</si>
  <si>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</si>
  <si>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</si>
  <si>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</si>
  <si>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</si>
  <si>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</si>
  <si>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</si>
  <si>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</si>
  <si>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</si>
  <si>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</si>
  <si>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</si>
  <si>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</si>
  <si>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</si>
  <si>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</si>
  <si>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</si>
  <si>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</si>
  <si>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</si>
  <si>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</si>
  <si>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</si>
  <si>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</si>
  <si>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</si>
  <si>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</si>
  <si>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</si>
  <si>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</si>
  <si>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</si>
  <si>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</si>
  <si>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</si>
  <si>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</si>
  <si>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</si>
  <si>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</si>
  <si>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</si>
  <si>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</si>
  <si>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</si>
  <si>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</si>
  <si>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</si>
  <si>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</si>
  <si>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</si>
  <si>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</si>
  <si>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</si>
  <si>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</si>
  <si>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</si>
  <si>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</si>
  <si>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</si>
  <si>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</si>
  <si>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</si>
  <si>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</si>
  <si>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</si>
  <si>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</si>
  <si>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</si>
  <si>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</si>
  <si>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</si>
  <si>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</si>
  <si>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</si>
  <si>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</si>
  <si>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</si>
  <si>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</si>
  <si>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</si>
  <si>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</si>
  <si>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</si>
  <si>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</si>
  <si>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</si>
  <si>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</si>
  <si>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</si>
  <si>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</si>
  <si>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</si>
  <si>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</si>
  <si>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</si>
  <si>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</si>
  <si>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</si>
  <si>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</si>
  <si>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</si>
  <si>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</si>
  <si>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</si>
  <si>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</si>
  <si>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</si>
  <si>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</si>
  <si>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</si>
  <si>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</si>
  <si>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</si>
  <si>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</si>
  <si>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</si>
  <si>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</si>
  <si>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</si>
  <si>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</si>
  <si>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</si>
  <si>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</si>
  <si>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</si>
  <si>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</si>
  <si>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</si>
  <si>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</si>
  <si>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</si>
  <si>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</si>
  <si>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</si>
  <si>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</si>
  <si>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</si>
  <si>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</si>
  <si>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</si>
  <si>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</si>
  <si>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</si>
  <si>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</si>
  <si>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</si>
  <si>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</si>
  <si>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</si>
  <si>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</si>
  <si>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</si>
  <si>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</si>
  <si>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</si>
  <si>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</si>
  <si>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</si>
  <si>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</si>
  <si>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</si>
  <si>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</si>
  <si>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</si>
  <si>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</si>
  <si>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</si>
  <si>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</si>
  <si>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</si>
  <si>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</si>
  <si>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</si>
  <si>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</si>
  <si>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</si>
  <si>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</si>
  <si>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</si>
  <si>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</si>
  <si>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</si>
  <si>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</si>
  <si>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</si>
  <si>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</si>
  <si>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</si>
  <si>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</si>
  <si>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</si>
  <si>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</si>
  <si>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</si>
  <si>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</si>
  <si>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</si>
  <si>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</si>
  <si>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</si>
  <si>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</si>
  <si>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</si>
  <si>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</si>
  <si>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</si>
  <si>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</si>
  <si>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</si>
  <si>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</si>
  <si>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</si>
  <si>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</si>
  <si>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</si>
  <si>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</si>
  <si>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</si>
  <si>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</si>
  <si>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</si>
  <si>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</si>
  <si>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</si>
  <si>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</si>
  <si>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</si>
  <si>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</si>
  <si>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</si>
  <si>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</si>
  <si>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</si>
  <si>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</si>
  <si>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</si>
  <si>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</si>
  <si>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</si>
  <si>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</si>
  <si>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</si>
  <si>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</si>
  <si>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</si>
  <si>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</si>
  <si>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</si>
  <si>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</si>
  <si>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</si>
  <si>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</si>
  <si>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</si>
  <si>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</si>
  <si>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</si>
  <si>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</si>
  <si>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</si>
  <si>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</si>
  <si>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</si>
  <si>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</si>
  <si>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</si>
  <si>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</si>
  <si>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</si>
  <si>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</si>
  <si>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</si>
  <si>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</si>
  <si>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</si>
  <si>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</si>
  <si>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</si>
  <si>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</si>
  <si>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</si>
  <si>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</si>
  <si>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</si>
  <si>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</si>
  <si>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</si>
  <si>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</si>
  <si>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</si>
  <si>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</si>
  <si>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</si>
  <si>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</si>
  <si>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</si>
  <si>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</si>
  <si>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</si>
  <si>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</si>
  <si>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</si>
  <si>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</si>
  <si>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</si>
  <si>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</si>
  <si>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</si>
  <si>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</si>
  <si>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</si>
  <si>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</si>
  <si>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</si>
  <si>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</si>
  <si>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</si>
  <si>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</si>
  <si>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</si>
  <si>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</si>
  <si>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</si>
  <si>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</si>
  <si>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</si>
  <si>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</si>
  <si>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</si>
  <si>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</si>
  <si>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</si>
  <si>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</si>
  <si>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</si>
  <si>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</si>
  <si>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</si>
  <si>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</si>
  <si>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</si>
  <si>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</si>
  <si>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</si>
  <si>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</si>
  <si>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</si>
  <si>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</si>
  <si>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</si>
  <si>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</si>
  <si>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</si>
  <si>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</si>
  <si>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</si>
  <si>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</si>
  <si>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</si>
  <si>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</si>
  <si>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</si>
  <si>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</si>
  <si>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</si>
  <si>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</si>
  <si>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</si>
  <si>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</si>
  <si>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</si>
  <si>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</si>
  <si>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</si>
  <si>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</si>
  <si>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</si>
  <si>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</si>
  <si>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PCM-20251112-00002377</t>
  </si>
  <si>
    <t>EM Team moved need 20 min</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</si>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</sst>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6"/>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311.00251354166539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4" ca="1" si="0">IFERROR(NOW()-F3,"")</f>
        <v>45973.950939467592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45973.950939467592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45973.950939467592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45973.950939467592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45973.950939467592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45973.950939467592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45973.950939467592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45973.950939467592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45973.950939467592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45973.950939467592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45973.950939467592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45973.950939467592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45973.950939467592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45973.950939467592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45973.950939467592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45973.950939467592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45973.950939467592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45973.950939467592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45973.950939467592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45973.950939467592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45973.950939467592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45973.950939467592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45973.950939467592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45973.950939467592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45973.950939467592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45973.950939467592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45973.950939467592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45973.950939467592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45973.950939467592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45973.950939467592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45973.950939467592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45973.950939467592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45973.950939467592</v>
      </c>
      <c r="H35" s="111"/>
      <c r="I35" s="109" t="str">
        <f>IFERROR(VLOOKUP(D35,DB!A:F,6,0),"")</f>
        <v/>
      </c>
      <c r="J35" s="109" t="str">
        <f>IFERROR(VLOOKUP(D35,DB!A:G,7,0),"")</f>
        <v/>
      </c>
      <c r="K35" s="113"/>
      <c r="L35" s="114" t="str">
        <f>IFERROR(VLOOKUP(D35,DB!A:I,9,0),"")</f>
        <v/>
      </c>
    </row>
    <row r="36" spans="1:12" ht="15" customHeight="1">
      <c r="A36" s="117"/>
      <c r="B36" s="118" t="str">
        <f>IFERROR(VLOOKUP(D36,DB!A:K,11,0),"")</f>
        <v/>
      </c>
      <c r="C36" s="118"/>
      <c r="D36" s="118"/>
      <c r="E36" s="119"/>
      <c r="F36" s="120"/>
      <c r="G36" s="121">
        <f t="shared" ca="1" si="1"/>
        <v>45973.950939467592</v>
      </c>
      <c r="H36" s="120"/>
      <c r="I36" s="118" t="str">
        <f>IFERROR(VLOOKUP(D36,DB!A:F,6,0),"")</f>
        <v/>
      </c>
      <c r="J36" s="118" t="str">
        <f>IFERROR(VLOOKUP(D36,DB!A:G,7,0),"")</f>
        <v/>
      </c>
      <c r="K36" s="122"/>
      <c r="L36" s="123" t="str">
        <f>IFERROR(VLOOKUP(D36,DB!A:I,9,0),"")</f>
        <v/>
      </c>
    </row>
    <row r="37" spans="1:12" ht="15" customHeight="1">
      <c r="A37" s="150"/>
      <c r="B37" s="151" t="str">
        <f>IFERROR(VLOOKUP(D37,DB!A:K,11,0),"")</f>
        <v/>
      </c>
      <c r="C37" s="151"/>
      <c r="D37" s="151"/>
      <c r="E37" s="152"/>
      <c r="F37" s="149"/>
      <c r="G37" s="153">
        <f ca="1">IFERROR(NOW()-F37,"")</f>
        <v>45973.950939467592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45973.950939467592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45973.950939467592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45973.950939467592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45973.950939467592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45973.950939467592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45973.950939467592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45973.950939467592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45973.950939467592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45973.950939467592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45973.950939467592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45973.950939467592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45973.950939467592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45973.950939467592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45973.950939467592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45973.950939467592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45973.950939467592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45973.950939467592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45973.950939467592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45973.950939467592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45973.950939467592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45973.950939467592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45973.950939467592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45973.950939467592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45973.950939467592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45973.950939467592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45973.950939467592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45973.950939467592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45973.950939467592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45973.950939467592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45973.950939467592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45973.950939467592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45973.950939467592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45973.950939467592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45973.950939467592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45973.950939467592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45973.950939467592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45973.950939467592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45973.950939467592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45973.950939467592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45973.950939467592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45973.950939467592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45973.950939467592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45973.950939467592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45973.950939467592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45973.950939467592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45973.950939467592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45973.950939467592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45973.950939467592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45973.950939467592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45973.950939467592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45973.950939467592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45973.950939467592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45973.950939467592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45973.950939467592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45973.950939467592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45973.950939467592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45973.950939467592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45973.950939467592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45973.950939467592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45973.950939467592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45973.950939467592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45973.950939467592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45973.950939467592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45973.950939467592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45973.950939467592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45973.950939467592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45973.950939467592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45973.950939467592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45973.950939467592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45973.950939467592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45973.950939467592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45973.950939467592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45973.950939467592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45973.950939467592</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45973.950939467592</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45973.950939467592</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45973.950939467592</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45973.950939467592</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45973.950939467592</v>
      </c>
      <c r="H116" s="149"/>
      <c r="I116" s="151" t="str">
        <f>IFERROR(VLOOKUP(D116,DB!A:F,6,0),"")</f>
        <v/>
      </c>
      <c r="J116" s="151" t="str">
        <f>IFERROR(VLOOKUP(D116,DB!A:G,7,0),"")</f>
        <v/>
      </c>
      <c r="K116" s="154"/>
      <c r="L116" s="155" t="str">
        <f>IFERROR(VLOOKUP(D116,DB!A:I,9,0),"")</f>
        <v/>
      </c>
    </row>
  </sheetData>
  <customSheetViews>
    <customSheetView guid="{F6042A99-DD27-4453-835D-0834D95730CC}" filter="1" showAutoFilter="1">
      <pageMargins left="0" right="0" top="0" bottom="0" header="0" footer="0"/>
      <autoFilter ref="B1:M1" xr:uid="{63FBE3AA-3589-4D33-A2D8-4839BA335A2A}"/>
    </customSheetView>
  </customSheetViews>
  <dataValidations count="2">
    <dataValidation allowBlank="1" showInputMessage="1" showErrorMessage="1" sqref="E1" xr:uid="{5DBA255D-CDD9-49FB-AD3C-AF70AB4EE696}"/>
    <dataValidation type="list" allowBlank="1" showInputMessage="1" showErrorMessage="1" sqref="E2:E1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148.95110150463006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45973.950939467592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45973.950939467592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45973.950939467592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45973.950939467592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45973.950939467592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45973.950939467592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45973.950939467592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45973.950939467592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45973.950939467592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45973.950939467592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45973.950939467592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45973.950939467592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45973.950939467592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45973.950939467592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45973.950939467592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45973.950939467592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45973.950939467592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45973.950939467592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45973.950939467592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45973.950939467592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45973.950939467592</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45973.950939467592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45973.950939467592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45973.950939467592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45973.950939467592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45973.950939467592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45973.950939467592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45973.950939467592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45973.950939467592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45973.950939467592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45973.950939467592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45973.950939467592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45973.950939467592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45973.950939467592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45973.950939467592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45973.950939467592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45973.950939467592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45973.950939467592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45973.950939467592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45973.950939467592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45973.950939467592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45973.950939467592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45973.950939467592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45973.950939467592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45973.950939467592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45973.950939467592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45973.950939467592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45973.950939467592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45973.950939467592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45973.950939467592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45973.950939467592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45973.950939467592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45973.950939467592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45973.950939467592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45973.950939467592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45973.950939467592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45973.950939467592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45973.950939467592</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18" t="s">
        <v>23168</v>
      </c>
      <c r="E2" s="18" t="s">
        <v>39021</v>
      </c>
      <c r="F2" s="20">
        <v>45973.91133101852</v>
      </c>
      <c r="G2" s="21">
        <f t="shared" ref="G2:G5" ca="1" si="0">IFERROR(NOW()-F2,"-")</f>
        <v>3.9608680555829778E-2</v>
      </c>
      <c r="H2" s="22">
        <v>45973.905405092592</v>
      </c>
      <c r="I2" s="19" t="str">
        <f>IFERROR(VLOOKUP(D2,DB!A:F,6,0),"")</f>
        <v>SCECO</v>
      </c>
      <c r="J2" s="18" t="str">
        <f>IFERROR(VLOOKUP(D2,DB!A:G,7,0),"")</f>
        <v>Weak</v>
      </c>
      <c r="K2" s="45" t="s">
        <v>39106</v>
      </c>
      <c r="L2" s="23" t="str">
        <f>IFERROR(VLOOKUP(D2,DB!A:I,9,0),"")</f>
        <v>Latis</v>
      </c>
    </row>
    <row r="3" spans="1:13" ht="15" customHeight="1">
      <c r="A3" s="19"/>
      <c r="B3" s="61" t="str">
        <f>IFERROR(VLOOKUP(D3,DB!A:K,11,0),"")</f>
        <v/>
      </c>
      <c r="C3" s="18"/>
      <c r="D3" s="61"/>
      <c r="E3" s="18"/>
      <c r="F3" s="20"/>
      <c r="G3" s="21">
        <f t="shared" ca="1" si="0"/>
        <v>45973.950939699076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45973.950939699076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45973.950939699076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45973.950939699076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45973.950939699076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45973.950939699076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45973.950939699076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45973.950939699076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45973.950939699076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45973.950939699076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45973.950939699076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45973.950939699076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45973.950939699076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45973.950939699076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45973.950939699076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45973.950939699076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45973.950939699076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45973.950939699076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45973.950939699076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45973.950939699076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45973.950939699076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45973.950939699076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45973.950939699076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45973.950939699076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45973.950939699076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45973.950939699076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45973.950939699076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45973.950939699076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45973.950939699076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45973.950939699076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45973.950939699076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45973.950939699076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45973.950939699076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45973.950939699076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45973.950939699076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45973.950939699076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45973.950939699076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45973.950939699076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45973.950939699076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45973.950939699076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45973.950939699076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45973.950939699076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45973.950939699076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45973.950939699076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45973.950939699076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45973.950939699076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45973.950939699076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45973.950939699076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45973.950939699076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45973.950939699076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45973.950939699076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45973.950939699076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45973.950939699076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45973.950939699076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45973.950939699076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45973.950939699076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45973.950939699076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45973.950939699076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45973.950939699076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45973.950939699076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45973.950939699076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45973.950939699076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45973.950939699076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45973.950939699076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45973.950939699076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45973.950939699076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45973.950939699076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45973.950939699076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45973.950939699076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45973.950939699076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45973.950939699076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45973.950939699076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45973.950939699076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45973.950939699076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45973.950939699076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45973.950939699076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45973.950939699076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45973.950939699076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45973.950939699076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45973.950939699076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45973.950939699076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45973.950939699076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45973.950939699076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45973.950939699076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45973.950939699076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45973.950939699076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45973.950939699076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45973.950939699076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45973.950939699076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45973.950939699076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45973.950939699076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45973.950939699076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45973.950939699076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45973.950939699076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45973.950939699076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45973.950939699076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45973.950939699076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45973.950939699076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45973.950939699076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45973.950939699076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45973.950939699076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45973.950939699076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45973.950939699076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45973.950939699076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45973.950939699076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45973.950939699076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45973.950939699076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45973.950939699076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45973.950939699076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45973.950939699076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45973.950939699076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45973.950939699076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45973.950939699076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45973.950939699076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45973.950939699076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45973.950939699076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45973.950939699076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45973.950939699076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45973.950939699076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45973.950939699076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45973.950939699076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45973.950939699076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45973.950939699076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45973.950939699076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45973.950939699076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45973.950939699076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45973.950939699076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45973.950939699076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45973.950939699076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45973.950939699076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45973.950939699076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45973.950939699076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45973.950939699076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45973.950939699076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45973.950939699076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45973.950939699076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45973.950939699076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45973.950939699076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45973.950939699076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45973.950939699076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45973.950939699076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45973.950939699076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45973.950939699076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45973.950939699076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45973.950939699076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45973.950939699076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45973.950939699076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45973.950939699076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45973.950939699076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45973.950939699076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45973.950939699076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45973.950939699076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45973.950939699076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45973.950939699076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45973.950939699076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45973.950939699076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45973.950939699076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45973.950939699076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45973.950939699076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45973.950939699076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45973.950939699076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45973.950939699076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45973.950939699076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45973.950939699076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45973.950939699076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45973.950939699076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45973.950939699076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45973.950939699076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45973.950939699076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45973.950939699076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45973.950939699076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45973.950939699076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45973.950939699076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45973.950939699076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45973.950939699076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45973.950939699076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45973.950939699076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45973.950939699076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45973.950939699076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45973.950939699076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45973.950939699076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45973.950939699076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45973.950939699076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45973.950939699076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45973.950939699076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45973.950939699076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45973.950939699076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45973.950939699076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45973.950939699076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45973.950939699076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45973.950939699076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45973.950939699076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45973.950939699076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45973.950939699076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45973.950939699076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45973.950939699076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45973.950939699076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45973.950939699076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45973.950939699076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45973.950939699076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45973.950939699076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45973.950939699076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45973.950939699076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45973.950939699076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45973.950939699076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45973.950939699076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45973.950939699076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45973.950939699076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45973.950939699076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45973.950939699076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45973.950939699076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45973.950939699076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45973.950939699076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45973.950939699076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45973.950939699076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45973.950939699076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45973.950939699076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45973.950939699076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45973.950939699076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45973.950939699076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45973.950939699076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45973.950939699076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45973.950939699076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45973.950939699076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45973.950939699076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45973.950939699076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45973.950939699076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45973.950939699076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45973.950939699076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45973.950939699076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45973.950939699076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45973.950939699076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45973.950939699076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45973.950939699076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45973.950939699076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45973.950939699076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45973.950939699076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45973.950939699076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45973.950939699076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45973.950939699076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45973.950939699076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45973.950939699076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45973.950939699076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45973.950939699076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45973.950939699076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45973.950939699076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45973.950939699076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45973.950939699076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45973.950939699076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45973.950939699076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45973.950939699076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45973.950939699076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45973.950939699076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45973.950939699076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45973.950939699076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45973.950939699076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45973.950939699076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45973.950939699076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45973.950939699076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45973.950939699076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45973.950939699076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45973.950939699076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45973.950939699076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45973.950939699076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45973.950939699076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45973.950939699076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45973.950939699076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45973.950939699076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45973.950939699076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45973.950939699076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45973.950939699076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45973.950939699076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45973.950939699076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45973.950939699076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45973.950939699076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45973.950939699076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45973.950939699076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45973.950939699076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45973.950939699076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45973.950939699076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45973.950939699076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45973.950939699076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45973.950939699076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45973.950939699076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45973.950939699076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45973.950939699076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45973.950939699076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45973.950939699076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45973.950939699076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45973.950939699076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45973.950939699076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45973.950939699076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45973.950939699076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45973.950939699076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45973.950939699076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45973.950939699076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45973.950939699076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45973.950939699076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45973.950939699076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45973.950939699076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45973.950939699076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45973.950939699076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45973.950939699076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45973.950939699076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45973.950939699076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45973.950939699076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45973.950939699076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45973.950939699076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45973.950939699076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45973.950939699076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45973.950939699076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45973.950939699076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45973.950939699076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45973.950939699076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45973.950939699076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45973.950939699076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45973.950939699076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45973.950939699076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45973.950939699076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45973.950939699076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45973.950939699076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45973.950939699076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45973.950939699076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45973.950939699076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45973.950939699076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45973.950939699076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45973.950939699076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45973.950939699076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45973.950939699076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45973.950939699076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45973.950939699076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45973.950939699076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45973.950939699076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45973.950939699076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45973.950939699076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45973.950939699076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45973.950939699076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45973.950939699076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45973.950939699076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45973.950939699076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45973.950939699076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45973.950939699076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45973.950939699076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45973.950939699076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45973.950939699076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45973.950939699076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45973.950939699076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45973.950939699076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45973.950939699076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45973.950939699076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45973.950939699076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45973.950939699076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45973.950939699076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45973.950939699076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45973.950939699076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45973.950939699076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45973.950939699076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45973.950939699076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45973.950939699076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45973.950939699076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45973.950939699076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45973.950939699076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45973.950939699076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45973.950939699076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45973.950939699076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45973.950939699076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45973.950939699076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45973.950939699076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45973.950939699076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45973.950939699076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45973.950939699076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45973.950939699076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45973.950939699076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45973.950939699076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45973.950939699076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45973.950939699076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45973.950939699076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45973.950939699076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45973.950939699076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45973.950939699076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45973.950939699076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45973.950939699076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45973.950939699076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45973.950939699076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45973.950939699076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45973.950939699076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45973.950939699076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45973.950939699076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45973.950939699076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45973.950939699076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45973.950939699076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45973.950939699076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45973.950939699076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45973.950939699076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45973.950939699076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45973.950939699076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45973.950939699076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45973.950939699076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45973.950939699076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45973.950939699076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45973.950939699076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45973.950939699076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45973.950939699076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45973.950939699076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45973.950939699076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45973.950939699076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45973.950939699076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45973.950939699076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45973.950939699076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45973.950939699076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45973.950939699076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45973.950939699076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45973.950939699076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45973.950939699076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45973.950939699076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45973.950939699076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45973.950939699076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45973.950939699076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45973.950939699076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45973.950939699076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45973.950939699076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45973.950939699076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45973.950939699076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45973.950939699076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45973.950939699076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45973.950939699076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45973.950939699076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45973.950939699076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45973.950939699076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45973.950939699076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45973.950939699076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45973.950939699076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45973.950939699076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45973.950939699076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45973.950939699076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45973.950939699076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45973.950939699076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45973.950939699076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45973.950939699076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45973.950939699076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45973.950939699076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45973.950939699076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45973.950939699076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45973.950939699076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45973.950939699076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45973.950939699076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45973.950939699076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45973.950939699076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45973.950939699076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45973.950939699076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45973.950939699076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45973.950939699076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45973.950939699076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45973.950939699076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45973.950939699076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45973.950939699076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45973.950939699076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45973.950939699076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45973.950939699076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45973.950939699076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45973.950939699076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45973.950939699076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45973.950939699076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45973.950939699076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45973.950939699076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45973.950939699076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45973.950939699076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45973.950939699076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45973.950939699076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45973.950939699076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45973.950939699076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45973.950939699076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45973.950939699076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45973.950939699076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45973.950939699076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45973.950939699076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45973.950939699076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45973.950939699076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45973.950939699076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45973.950939699076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45973.950939699076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45973.950939699076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45973.950939699076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45973.950939699076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45973.950939699076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45973.950939699076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45973.950939699076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45973.950939699076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45973.950939699076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45973.950939699076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45973.950939699076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45973.950939699076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45973.950939699076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45973.950939699076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45973.950939699076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45973.950939699076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45973.950939699076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45973.950939699076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45973.950939699076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45973.950939699076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45973.950939699076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45973.950939699076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45973.950939699076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45973.950939699076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45973.950939699076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45973.950939699076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45973.950939699076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45973.950939699076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45973.950939699076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45973.950939699076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45973.950939699076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45973.950939699076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45973.950939699076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45973.950939699076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45973.950939699076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45973.950939699076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45973.950939699076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45973.950939699076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45973.950939699076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45973.950939699076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45973.950939699076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45973.950939699076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45973.950939699076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45973.950939699076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45973.950939699076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45973.950939699076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45973.950939699076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45973.950939699076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45973.950939699076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45973.950939699076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45973.950939699076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45973.950939699076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45973.950939699076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45973.950939699076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45973.950939699076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45973.950939699076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45973.950939699076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45973.950939699076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45973.950939699076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45973.950939699076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45973.950939699076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45973.950939699076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45973.950939699076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45973.950939699076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45973.950939699076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45973.950939699076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45973.950939699076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45973.950939699076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45973.950939699076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45973.950939699076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45973.950939699076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45973.950939699076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45973.950939699076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45973.950939699076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45973.950939699076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45973.950939699076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45973.950939699076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45973.950939699076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45973.950939699076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45973.950939699076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45973.950939699076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45973.950939699076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45973.950939699076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45973.950939699076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45973.950939699076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45973.950939699076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45973.950939699076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45973.950939699076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45973.950939699076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45973.950939699076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45973.950939699076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45973.950939699076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45973.950939699076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45973.950939699076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45973.950939699076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45973.950939699076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45973.950939699076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45973.950939699076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45973.950939699076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45973.950939699076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45973.950939699076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45973.950939699076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45973.950939699076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45973.950939699076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45973.950939699076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45973.950939699076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45973.950939699076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45973.950939699076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45973.950939699076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45973.950939699076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45973.950939699076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45973.950939699076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45973.950939699076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45973.950939699076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45973.950939699076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45973.950939699076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45973.950939699076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45973.950939699076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45973.950939699076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45973.950939699076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45973.950939699076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45973.950939699076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45973.950939699076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45973.950939699076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45973.950939699076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45973.950939699076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45973.950939699076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45973.950939699076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45973.950939699076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45973.950939699076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45973.950939699076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45973.950939699076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45973.950939699076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45973.950939699076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45973.950939699076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45973.950939699076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45973.950939699076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45973.950939699076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45973.950939699076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45973.950939699076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45973.950939699076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45973.950939699076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45973.950939699076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45973.950939699076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45973.950939699076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45973.950939699076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45973.950939699076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45973.950939699076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45973.950939699076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45973.950939699076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45973.950939699076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45973.950939699076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45973.950939699076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45973.950939699076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45973.950939699076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45973.950939699076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45973.950939699076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45973.950939699076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45973.950939699076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45973.950939699076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45973.950939699076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45973.950939699076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45973.950939699076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45973.950939699076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45973.950939699076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45973.950939699076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45973.950939699076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45973.950939699076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45973.950939699076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45973.950939699076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45973.950939699076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45973.950939699076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45973.950939699076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45973.950939699076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45973.950939699076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45973.950939699076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45973.950939699076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45973.950939699076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45973.950939699076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45973.950939699076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45973.950939699076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45973.950939699076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45973.950939699076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45973.950939699076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45973.950939699076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45973.950939699076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45973.950939699076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45973.950939699076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45973.950939699076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45973.950939699076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45973.950939699076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45973.950939699076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45973.950939699076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45973.950939699076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45973.950939699076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45973.950939699076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45973.950939699076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45973.950939699076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45973.950939699076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45973.950939699076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45973.950939699076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45973.950939699076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45973.950939699076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45973.950939699076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45973.950939699076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45973.950939699076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45973.950939699076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45973.950939699076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45973.950939699076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45973.950939699076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45973.950939699076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45973.950939699076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45973.950939699076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45973.950939699076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45973.950939699076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45973.950939699076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45973.950939699076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45973.950939699076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45973.950939699076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45973.950939699076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45973.950939699076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45973.950939699076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45973.950939699076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45973.950939699076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45973.950939699076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45973.950939699076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45973.950939699076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45973.950939699076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45973.950939699076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45973.950939699076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45973.950939699076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45973.950939699076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45973.950939699076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45973.950939699076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45973.950939699076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45973.950939699076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45973.950939699076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45973.950939699076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45973.950939699076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45973.950939699076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45973.950939699076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45973.950939699076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45973.950939699076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45973.950939699076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45973.950939699076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45973.950939699076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45973.950939699076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45973.950939699076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45973.950939699076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45973.950939699076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45973.950939699076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45973.950939699076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45973.950939699076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45973.950939699076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45973.950939699076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45973.950939699076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45973.950939699076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45973.950939699076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45973.950939699076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45973.950939699076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45973.950939699076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45973.950939699076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45973.950939699076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45973.950939699076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45973.950939699076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45973.950939699076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45973.950939699076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45973.950939699076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45973.950939699076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45973.950939699076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45973.950939699076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45973.950939699076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45973.950939699076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45973.950939699076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45973.950939699076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45973.950939699076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45973.950939699076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45973.950939699076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45973.950939699076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45973.950939699076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45973.950939699076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45973.950939699076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45973.950939699076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45973.950939699076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45973.950939699076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45973.950939699076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45973.950939699076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45973.950939699076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45973.950939699076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45973.950939699076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45973.950939699076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45973.950939699076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45973.950939699076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45973.950939699076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45973.950939699076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45973.950939699076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45973.950939699076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45973.950939699076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45973.950939699076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45973.950939699076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45973.950939699076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45973.950939699076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45973.950939699076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45973.950939699076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45973.950939699076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45973.950939699076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45973.950939699076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45973.950939699076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45973.950939699076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45973.950939699076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45973.950939699076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45973.950939699076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45973.950939699076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45973.950939699076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45973.950939699076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45973.950939699076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45973.950939699076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45973.950939699076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45973.950939699076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45973.950939699076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45973.950939699076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45973.950939699076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45973.950939699076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45973.950939699076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45973.950939699076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45973.950939699076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45973.950939699076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45973.950939699076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45973.950939699076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45973.950939699076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45973.950939699076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45973.950939699076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45973.950939699076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45973.950939699076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45973.950939699076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45973.950939699076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45973.950939699076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45973.950939699076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45973.950939699076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45973.950939699076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45973.950939699076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45973.950939699076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45973.950939699076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45973.950939699076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45973.950939699076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45973.950939699076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45973.950939699076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45973.950939699076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45973.950939699076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45973.950939699076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45973.950939699076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45973.950939699076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45973.950939699076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45973.950939699076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45973.950939699076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45973.950939699076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45973.950939699076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45973.950939699076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45973.950939699076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45973.950939699076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45973.950939699076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45973.950939699076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45973.950939699076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45973.950939699076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45973.950939699076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45973.950939699076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45973.950939699076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45973.950939699076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45973.950939699076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45973.950939699076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45973.950939699076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45973.950939699076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45973.950939699076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45973.950939699076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45973.950939699076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45973.950939699076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45973.950939699076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45973.950939699076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45973.950939699076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45973.950939699076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45973.950939699076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45973.950939699076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45973.950939699076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45973.950939699076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45973.950939699076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45973.950939699076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45973.950939699076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45973.950939699076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45973.950939699076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45973.950939699076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45973.950939699076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45973.950939699076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45973.950939699076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45973.950939699076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45973.950939699076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45973.950939699076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45973.950939699076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45973.950939699076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45973.950939699076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45973.950939699076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45973.950939699076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45973.950939699076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45973.950939699076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45973.950939699076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45973.950939699076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45973.950939699076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45973.950939699076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45973.950939699076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45973.950939699076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45973.950939699076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45973.950939699076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45973.950939699076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45973.950939699076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45973.950939699076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45973.950939699076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45973.950939699076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45973.950939699076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45973.950939699076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45973.950939699076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45973.950939699076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45973.950939699076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45973.950939699076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45973.950939699076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45973.950939699076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45973.950939699076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45973.950939699076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45973.950939699076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45973.950939699076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45973.950939699076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45973.950939699076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45973.950939699076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45973.950939699076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45973.950939699076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45973.950939699076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45973.950939699076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45973.950939699076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45973.950939699076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45973.950939699076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45973.950939699076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45973.950939699076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45973.950939699076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45973.950939699076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45973.950939699076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45973.950939699076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45973.950939699076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45973.950939699076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45973.950939699076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45973.950939699076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45973.950939699076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45973.950939699076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45973.950939699076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45973.950939699076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45973.950939699076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45973.950939699076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45973.950939699076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45973.950939699076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45973.950939699076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45973.950939699076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45973.950939699076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45973.950939699076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45973.950939699076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45973.950939699076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45973.950939699076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45973.950939699076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45973.950939699076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45973.950939699076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45973.950939699076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45973.950939699076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45973.950939699076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45973.950939699076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45973.950939699076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45973.950939699076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45973.950939699076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45973.950939699076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45973.950939699076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45973.950939699076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45973.950939699076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45973.950939699076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45973.950939699076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45973.950939699076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45973.950939699076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45973.950939699076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45973.950939699076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45973.950939699076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45973.950939699076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45973.950939699076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45973.950939699076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45973.950939699076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45973.950939699076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45973.950939699076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45973.950939699076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45973.950939699076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45973.950939699076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45973.950939699076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45973.950939699076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45973.950939699076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45973.950939699076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45973.950939699076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45973.950939699076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45973.950939699076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45973.950939699076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45973.950939699076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45973.950939699076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45973.950939699076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45973.950939699076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45973.950939699076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45973.950939699076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45973.950939699076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45973.950939699076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45973.950939699076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45973.950939699076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45973.950939699076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45973.950939699076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45973.950939699076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45973.950939699076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45973.950939699076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45973.950939699076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45973.950939699076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45973.950939699076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45973.950939699076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45973.950939699076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45973.950939699076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45973.950939699076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45973.950939699076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45973.950939699076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45973.950939699076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45973.950939699076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45973.950939699076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45973.950939699076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45973.950939699076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45973.950939699076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45973.950939699076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45973.950939699076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45973.950939699076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45973.950939699076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45973.950939699076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45973.950939699076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45973.950939699076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45973.950939699076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45973.950939699076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45973.950939699076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45973.950939699076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45973.950939699076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45973.950939699076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45973.950939699076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45973.950939699076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45973.950939699076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45973.950939699076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45973.950939699076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45973.950939699076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45973.950939699076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45973.950939699076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45973.950939699076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45973.950939699076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45973.950939699076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45973.950939699076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45973.950939699076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45973.950939699076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45973.950939699076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45973.950939699076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45973.950939699076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45973.950939699076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270.47022187499533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45973.950939467592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45973.950939467592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45973.950939467592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45973.950939467592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45973.950939467592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45973.950939467592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45973.950939467592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45973.950939467592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45973.950939467592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45973.950939467592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45973.950939467592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45973.950939467592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45973.950939467592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45973.950939467592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45973.950939467592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45973.950939467592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45973.950939467592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45973.950939467592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45973.950939467592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45973.950939467592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45973.950939467592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45973.950939467592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45973.950939467592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45973.950939467592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45973.950939467592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45973.950939467592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45973.950939467592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45973.950939467592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45973.950939467592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45973.950939467592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45973.950939467592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45973.950939467592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45973.950939467592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45973.950939467592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45973.950939467592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45973.950939467592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45973.950939467592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45973.950939467592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45973.950939467592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45973.950939467592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45973.950939467592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45973.950939467592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45973.950939467592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45973.950939467592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45973.950939467592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45973.950939467592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45973.950939467592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45973.950939467592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45973.950939467592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45973.950939467592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45973.950939467592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45973.950939467592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45973.950939467592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45973.950939467592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45973.950939467592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45973.950939467592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45973.950939467592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45973.950939467592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45973.950939467592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45973.950939467592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45973.950939467592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45973.950939467592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45973.950939467592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45973.950939467592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45973.950939467592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45973.950939467592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45973.950939467592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45973.950939467592</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82.118879282403213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16">
        <f t="shared" ref="G3" ca="1" si="0">IFERROR(NOW()-F3,"")</f>
        <v>47.762062152774888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6" ca="1" si="1">IFERROR(NOW()-F4,"")</f>
        <v>25.28982835647912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34248</v>
      </c>
      <c r="E6" s="124" t="s">
        <v>39021</v>
      </c>
      <c r="F6" s="159">
        <v>45973.922789351855</v>
      </c>
      <c r="G6" s="126">
        <f t="shared" ca="1" si="1"/>
        <v>2.8150115736934822E-2</v>
      </c>
      <c r="H6" s="125">
        <v>45973.916990740741</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ca="1" si="1"/>
        <v>45973.950939467592</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45973.950939467592</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45973.950939467592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45973.950939467592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45973.950939467592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45973.950939467592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45973.950939467592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45973.950939467592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45973.950939467592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45973.950939467592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45973.950939467592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45973.950939467592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45973.950939467592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45973.950939467592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45973.950939467592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45973.950939467592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45973.950939467592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45973.950939467592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45973.950939467592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45973.950939467592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45973.950939467592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45973.950939467592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45973.950939467592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45973.950939467592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45973.950939467592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45973.950939467592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45973.950939467592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45973.950939467592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45973.950939467592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45973.950939467592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45973.950939467592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45973.950939467592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45973.950939467592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45973.950939467592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45973.950939467592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45973.950939467592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45973.950939467592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45973.950939467592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45973.950939467592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45973.950939467592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45973.950939467592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45973.950939467592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45973.950939467592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45973.950939467592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45973.950939467592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45973.950939467592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45973.950939467592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45973.950939467592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45973.950939467592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45973.950939467592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45973.950939467592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45973.950939467592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45973.950939467592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45973.950939467592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45973.950939467592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45973.950939467592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45973.950939467592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45973.950939467592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45973.950939467592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45973.950939467592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45973.950939467592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45973.950939467592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45973.950939467592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45973.950939467592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45973.950939467592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45973.950939467592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45973.950939467592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45973.950939467592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45973.950939467592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45973.950939467592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45973.950939467592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45973.950939467592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45973.950939467592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45973.950939467592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45973.950939467592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45973.950939467592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45973.950939467592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45973.950939467592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45973.950939467592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45973.950939467592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45973.950939467592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45973.950939467592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45973.950939467592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45973.950939467592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45973.950939467592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45973.950939467592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45973.950939467592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45973.950939467592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45973.950939467592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45973.950939467592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45973.950939467592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45973.950939467592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45973.950939467592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45973.950939467592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45973.950939467592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45973.950939467592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45973.950939467592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45973.950939467592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45973.950939467592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45973.950939467592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45973.950939467592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45973.950939467592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45973.950939467592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45973.950939467592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45973.950939467592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45973.950939467592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45973.950939467592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45973.950939467592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45973.950939467592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45973.950939467592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45973.950939467592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45973.950939467592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45973.950939467592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45973.950939467592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45973.950939467592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45973.950939467592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45973.950939467592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45973.950939467592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45973.950939467592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45973.950939467592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45973.950939467592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45973.950939467592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45973.950939467592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45973.950939467592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45973.950939467592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45973.950939467592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45973.950939467592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45973.950939467592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45973.950939467592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45973.950939467592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45973.950939467592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45973.950939467592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45973.950939467592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45973.950939467592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45973.950939467592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45973.950939467592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45973.950939467592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45973.950939467592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45973.950939467592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45973.950939467592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45973.950939467592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45973.950939467592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45973.950939467592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45973.950939467592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45973.950939467592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45973.950939467592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45973.950939467592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45973.950939467592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45973.950939467592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45973.950939467592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45973.950939467592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45973.950939467592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45973.950939467592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45973.950939467592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45973.950939467592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45973.950939467592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45973.950939467592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45973.950939467592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45973.950939467592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45973.950939467592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45973.950939467592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45973.950939467592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45973.950939467592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45973.950939467592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45973.950939467592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45973.950939467592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45973.950939467592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45973.950939467592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45973.950939467592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45973.950939467592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45973.950939467592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45973.950939467592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45973.950939467592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45973.950939467592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45973.950939467592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45973.950939467592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45973.950939467592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45973.950939467592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45973.950939467592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45973.950939467592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45973.950939467592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45973.950939467592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45973.950939467592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45973.950939467592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45973.950939467592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45973.950939467592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45973.950939467592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45973.950939467592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45973.950939467592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45973.950939467592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45973.950939467592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45973.950939467592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45973.950939467592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45973.950939467592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45973.950939467592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45973.950939467592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45973.950939467592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45973.950939467592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45973.950939467592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45973.950939467592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45973.950939467592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45973.950939467592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45973.950939467592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45973.950939467592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45973.950939467592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45973.950939467592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45973.950939467592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45973.950939467592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45973.950939467592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45973.950939467592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45973.950939467592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45973.950939467592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45973.950939467592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45973.950939467592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45973.950939467592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45973.950939467592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45973.950939467592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45973.950939467592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45973.950939467592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45973.950939467592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45973.950939467592</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39119</v>
      </c>
      <c r="B2" s="141" t="str">
        <f>IFERROR(VLOOKUP(D2,DB!A:K,11,0),"")</f>
        <v>R6</v>
      </c>
      <c r="C2" s="142">
        <v>1</v>
      </c>
      <c r="D2" s="141" t="s">
        <v>30913</v>
      </c>
      <c r="E2" s="124" t="s">
        <v>39021</v>
      </c>
      <c r="F2" s="156">
        <v>45973.331250000003</v>
      </c>
      <c r="G2" s="105">
        <f t="shared" ref="G2:G48" ca="1" si="0">IFERROR(NOW()-F2,"-")</f>
        <v>0.61968946758861421</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45973.950939467592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45973.950939467592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45973.950939467592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45973.950939467592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45973.950939467592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45973.950939467592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45973.950939467592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45973.950939467592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45973.950939467592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45973.950939467592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45973.950939467592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45973.950939467592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45973.950939467592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45973.950939467592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45973.950939467592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45973.950939467592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45973.950939467592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45973.950939467592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45973.950939467592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45973.950939467592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45973.950939467592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45973.950939467592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45973.950939467592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45973.950939467592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45973.950939467592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45973.950939467592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45973.950939467592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45973.950939467592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45973.950939467592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45973.950939467592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45973.950939467592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45973.950939467592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45973.950939467592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45973.950939467592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45973.950939467592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45973.950939467592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45973.950939467592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45973.950939467592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45973.950939467592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45973.950939467592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45973.950939467592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45973.950939467592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45973.950939467592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45973.950939467592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45973.950939467592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45973.950939467592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45973.950939467592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45973.950939467592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45973.950939467592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45973.950939467592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45973.950939467592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45973.950939467592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45973.950939467592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45973.950939467592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45973.950939467592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45973.950939467592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45973.950939467592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45973.950939467592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45973.950939467592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45973.950939467592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45973.950939467592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45973.950939467592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45973.950939467592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45973.950939467592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45973.950939467592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45973.950939467592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45973.950939467592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45973.950939467592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45973.950939467592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45973.950939467592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45973.950939467592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45973.950939467592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45973.950939467592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45973.950939467592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45973.950939467592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45973.950939467592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45973.950939467592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45973.950939467592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45973.950939467592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45973.950939467592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45973.950939467592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45973.950939467592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45973.950939467592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45973.950939467592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45973.950939467592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45973.950939467592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45973.950939467592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45973.950939467592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45973.950939467592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45973.950939467592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45973.950939467592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45973.950939467592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45973.950939467592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45973.950939467592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45973.950939467592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45973.950939467592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45973.950939467592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45973.950939467592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45973.950939467592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45973.950939467592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45973.950939467592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45973.950939467592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45973.950939467592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45973.950939467592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45973.950939467592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45973.950939467592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45973.950939467592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45973.950939467592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45973.950939467592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45973.950939467592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45973.950939467592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45973.950939467592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45973.950939467592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45973.950939467592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45973.950939467592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45973.950939467592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45973.950939467592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45973.950939467592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45973.950939467592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45973.950939467592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45973.950939467592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45973.950939467592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45973.950939467592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45973.950939467592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45973.950939467592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45973.950939467592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45973.950939467592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45973.950939467592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45973.950939467592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45973.950939467592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45973.950939467592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45973.950939467592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45973.950939467592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45973.950939467592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45973.950939467592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45973.950939467592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45973.950939467592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45973.950939467592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45973.950939467592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45973.950939467592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45973.950939467592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45973.950939467592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45973.950939467592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45973.950939467592</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