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82" documentId="120_S{2AC9BD13-BADA-5192-A53E-5A8FF88502F6}" xr6:coauthVersionLast="47" xr6:coauthVersionMax="47" xr10:uidLastSave="{5196480B-1298-472B-9137-C7B701EA304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<sst xmlns="http://schemas.openxmlformats.org/spreadsheetml/2006/main" count="180297" uniqueCount="39131">
  <si>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</si>
  <si>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</si>
  <si>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</si>
  <si>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</si>
  <si>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</si>
  <si>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</si>
  <si>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</si>
  <si>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</si>
  <si>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</si>
  <si>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</si>
  <si>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</si>
  <si>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</si>
  <si>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</si>
  <si>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</si>
  <si>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</si>
  <si>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</si>
  <si>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</si>
  <si>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</si>
  <si>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</si>
  <si>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</si>
  <si>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</si>
  <si>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</si>
  <si>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</si>
  <si>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</si>
  <si>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</si>
  <si>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</si>
  <si>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</si>
  <si>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</si>
  <si>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</si>
  <si>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</si>
  <si>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</si>
  <si>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</si>
  <si>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</si>
  <si>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</si>
  <si>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</si>
  <si>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</si>
  <si>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</si>
  <si>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</si>
  <si>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</si>
  <si>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</si>
  <si>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</si>
  <si>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</si>
  <si>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</si>
  <si>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</si>
  <si>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</si>
  <si>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</si>
  <si>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</si>
  <si>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</si>
  <si>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</si>
  <si>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</si>
  <si>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</si>
  <si>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</si>
  <si>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</si>
  <si>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</si>
  <si>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</si>
  <si>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</si>
  <si>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</si>
  <si>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</si>
  <si>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</si>
  <si>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</si>
  <si>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</si>
  <si>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</si>
  <si>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</si>
  <si>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</si>
  <si>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</si>
  <si>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</si>
  <si>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</si>
  <si>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</si>
  <si>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</si>
  <si>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</si>
  <si>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</si>
  <si>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</si>
  <si>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</si>
  <si>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</si>
  <si>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</si>
  <si>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</si>
  <si>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</si>
  <si>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</si>
  <si>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</si>
  <si>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</si>
  <si>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</si>
  <si>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</si>
  <si>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</si>
  <si>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</si>
  <si>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</si>
  <si>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</si>
  <si>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</si>
  <si>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</si>
  <si>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</si>
  <si>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</si>
  <si>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</si>
  <si>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</si>
  <si>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</si>
  <si>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</si>
  <si>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</si>
  <si>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</si>
  <si>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</si>
  <si>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</si>
  <si>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</si>
  <si>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</si>
  <si>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</si>
  <si>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</si>
  <si>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</si>
  <si>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</si>
  <si>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</si>
  <si>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</si>
  <si>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</si>
  <si>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</si>
  <si>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</si>
  <si>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</si>
  <si>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</si>
  <si>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</si>
  <si>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</si>
  <si>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</si>
  <si>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</si>
  <si>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</si>
  <si>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</si>
  <si>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</si>
  <si>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</si>
  <si>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</si>
  <si>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</si>
  <si>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</si>
  <si>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</si>
  <si>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</si>
  <si>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</si>
  <si>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</si>
  <si>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</si>
  <si>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</si>
  <si>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</si>
  <si>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</si>
  <si>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</si>
  <si>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</si>
  <si>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</si>
  <si>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</si>
  <si>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</si>
  <si>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</si>
  <si>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</si>
  <si>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</si>
  <si>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</si>
  <si>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</si>
  <si>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</si>
  <si>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</si>
  <si>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</si>
  <si>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</si>
  <si>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</si>
  <si>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</si>
  <si>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</si>
  <si>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</si>
  <si>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</si>
  <si>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</si>
  <si>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</si>
  <si>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</si>
  <si>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</si>
  <si>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</si>
  <si>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</si>
  <si>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</si>
  <si>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</si>
  <si>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</si>
  <si>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</si>
  <si>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</si>
  <si>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</si>
  <si>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</si>
  <si>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</si>
  <si>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</si>
  <si>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</si>
  <si>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</si>
  <si>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</si>
  <si>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</si>
  <si>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</si>
  <si>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</si>
  <si>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</si>
  <si>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</si>
  <si>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</si>
  <si>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</si>
  <si>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</si>
  <si>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</si>
  <si>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</si>
  <si>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</si>
  <si>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</si>
  <si>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</si>
  <si>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</si>
  <si>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</si>
  <si>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</si>
  <si>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</si>
  <si>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</si>
  <si>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</si>
  <si>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</si>
  <si>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</si>
  <si>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</si>
  <si>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</si>
  <si>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</si>
  <si>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</si>
  <si>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</si>
  <si>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</si>
  <si>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</si>
  <si>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</si>
  <si>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</si>
  <si>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</si>
  <si>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</si>
  <si>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</si>
  <si>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</si>
  <si>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</si>
  <si>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</si>
  <si>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</si>
  <si>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</si>
  <si>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</si>
  <si>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</si>
  <si>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</si>
  <si>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</si>
  <si>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</si>
  <si>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</si>
  <si>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</si>
  <si>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</si>
  <si>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</si>
  <si>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</si>
  <si>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</si>
  <si>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</si>
  <si>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</si>
  <si>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</si>
  <si>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</si>
  <si>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</si>
  <si>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</si>
  <si>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</si>
  <si>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</si>
  <si>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</si>
  <si>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</si>
  <si>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</si>
  <si>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</si>
  <si>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</si>
  <si>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</si>
  <si>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</si>
  <si>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</si>
  <si>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</si>
  <si>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</si>
  <si>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</si>
  <si>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</si>
  <si>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</si>
  <si>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</si>
  <si>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</si>
  <si>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</si>
  <si>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</si>
  <si>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</si>
  <si>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</si>
  <si>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</si>
  <si>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</si>
  <si>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</si>
  <si>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</si>
  <si>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</si>
  <si>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</si>
  <si>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</si>
  <si>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</si>
  <si>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</si>
  <si>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</si>
  <si>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</si>
  <si>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</si>
  <si>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</si>
  <si>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</si>
  <si>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</si>
  <si>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</si>
  <si>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</si>
  <si>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</si>
  <si>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</si>
  <si>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</si>
  <si>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</si>
  <si>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</si>
  <si>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</si>
  <si>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</si>
  <si>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</si>
  <si>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</si>
  <si>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</si>
  <si>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</si>
  <si>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</si>
  <si>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</si>
  <si>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</si>
  <si>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</si>
  <si>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</si>
  <si>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</si>
  <si>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</si>
  <si>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</si>
  <si>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</si>
  <si>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</si>
  <si>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</si>
  <si>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</si>
  <si>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</si>
  <si>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</si>
  <si>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</si>
  <si>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</si>
  <si>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</si>
  <si>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</si>
  <si>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</si>
  <si>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</si>
  <si>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</si>
  <si>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</si>
  <si>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</si>
  <si>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</si>
  <si>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</si>
  <si>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</si>
  <si>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</si>
  <si>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</si>
  <si>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</si>
  <si>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</si>
  <si>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</si>
  <si>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</si>
  <si>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</si>
  <si>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</si>
  <si>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</si>
  <si>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</si>
  <si>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</si>
  <si>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</si>
  <si>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</si>
  <si>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</si>
  <si>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</si>
  <si>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</si>
  <si>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</si>
  <si>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</si>
  <si>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</si>
  <si>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</si>
  <si>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</si>
  <si>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</si>
  <si>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</si>
  <si>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</si>
  <si>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</si>
  <si>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</si>
  <si>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</si>
  <si>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</si>
  <si>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</si>
  <si>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</si>
  <si>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</si>
  <si>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</si>
  <si>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</si>
  <si>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</si>
  <si>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</si>
  <si>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</si>
  <si>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</si>
  <si>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</si>
  <si>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</si>
  <si>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</si>
  <si>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</si>
  <si>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</si>
  <si>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</si>
  <si>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</si>
  <si>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</si>
  <si>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</si>
  <si>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</si>
  <si>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</si>
  <si>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</si>
  <si>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</si>
  <si>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</si>
  <si>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</si>
  <si>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</si>
  <si>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</si>
  <si>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</si>
  <si>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</si>
  <si>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</si>
  <si>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</si>
  <si>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</si>
  <si>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</si>
  <si>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</si>
  <si>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</si>
  <si>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</si>
  <si>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</si>
  <si>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</si>
  <si>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</si>
  <si>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</si>
  <si>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</si>
  <si>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</si>
  <si>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</si>
  <si>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</si>
  <si>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</si>
  <si>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</si>
  <si>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</si>
  <si>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</si>
  <si>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</si>
  <si>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</si>
  <si>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</si>
  <si>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</si>
  <si>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</si>
  <si>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</si>
  <si>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</si>
  <si>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</si>
  <si>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</si>
  <si>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</si>
  <si>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</si>
  <si>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</si>
  <si>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</si>
  <si>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</si>
  <si>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</si>
  <si>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</si>
  <si>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</si>
  <si>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</si>
  <si>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</si>
  <si>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</si>
  <si>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</si>
  <si>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</si>
  <si>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</si>
  <si>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</si>
  <si>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</si>
  <si>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</si>
  <si>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</si>
  <si>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</si>
  <si>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</si>
  <si>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</si>
  <si>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</si>
  <si>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</si>
  <si>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</si>
  <si>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</si>
  <si>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</si>
  <si>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</si>
  <si>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</si>
  <si>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</si>
  <si>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</si>
  <si>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</si>
  <si>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</si>
  <si>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</si>
  <si>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</si>
  <si>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</si>
  <si>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</si>
  <si>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</si>
  <si>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</si>
  <si>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</si>
  <si>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</si>
  <si>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</si>
  <si>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</si>
  <si>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</si>
  <si>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</si>
  <si>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</si>
  <si>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</si>
  <si>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</si>
  <si>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</si>
  <si>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</si>
  <si>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</si>
  <si>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</si>
  <si>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</si>
  <si>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</si>
  <si>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</si>
  <si>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</si>
  <si>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</si>
  <si>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</si>
  <si>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</si>
  <si>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</si>
  <si>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</si>
  <si>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</si>
  <si>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</si>
  <si>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</si>
  <si>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</si>
  <si>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</si>
  <si>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</si>
  <si>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</si>
  <si>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</si>
  <si>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</si>
  <si>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</si>
  <si>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</si>
  <si>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</si>
  <si>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</si>
  <si>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</si>
  <si>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</si>
  <si>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</si>
  <si>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</si>
  <si>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</si>
  <si>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</si>
  <si>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</si>
  <si>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</si>
  <si>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</si>
  <si>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</si>
  <si>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</si>
  <si>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</si>
  <si>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</si>
  <si>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</si>
  <si>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</si>
  <si>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</si>
  <si>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</si>
  <si>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</si>
  <si>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</si>
  <si>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</si>
  <si>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</si>
  <si>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</si>
  <si>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</si>
  <si>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</si>
  <si>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</si>
  <si>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</si>
  <si>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</si>
  <si>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</si>
  <si>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</si>
  <si>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</si>
  <si>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</si>
  <si>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</si>
  <si>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</si>
  <si>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</si>
  <si>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</si>
  <si>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</si>
  <si>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</si>
  <si>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</si>
  <si>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</si>
  <si>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</si>
  <si>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</si>
  <si>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</si>
  <si>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</si>
  <si>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</si>
  <si>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</si>
  <si>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</si>
  <si>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</si>
  <si>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</si>
  <si>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</si>
  <si>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</si>
  <si>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</si>
  <si>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</si>
  <si>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</si>
  <si>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</si>
  <si>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</si>
  <si>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</si>
  <si>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</si>
  <si>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</si>
  <si>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</si>
  <si>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</si>
  <si>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</si>
  <si>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</si>
  <si>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</si>
  <si>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</si>
  <si>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</si>
  <si>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</si>
  <si>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</si>
  <si>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</si>
  <si>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</si>
  <si>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</si>
  <si>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</si>
  <si>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</si>
  <si>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</si>
  <si>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</si>
  <si>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</si>
  <si>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</si>
  <si>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</si>
  <si>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</si>
  <si>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</si>
  <si>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</si>
  <si>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</si>
  <si>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</si>
  <si>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</si>
  <si>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</si>
  <si>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</si>
  <si>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</si>
  <si>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</si>
  <si>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</si>
  <si>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</si>
  <si>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</si>
  <si>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</si>
  <si>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</si>
  <si>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</si>
  <si>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</si>
  <si>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</si>
  <si>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</si>
  <si>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</si>
  <si>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</si>
  <si>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</si>
  <si>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</si>
  <si>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</si>
  <si>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</si>
  <si>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</si>
  <si>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</si>
  <si>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</si>
  <si>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</si>
  <si>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</si>
  <si>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</si>
  <si>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</si>
  <si>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</si>
  <si>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</si>
  <si>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</si>
  <si>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</si>
  <si>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</si>
  <si>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</si>
  <si>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</si>
  <si>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</si>
  <si>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</si>
  <si>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</si>
  <si>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</si>
  <si>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</si>
  <si>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</si>
  <si>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</si>
  <si>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</si>
  <si>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</si>
  <si>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</si>
  <si>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</si>
  <si>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</si>
  <si>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</si>
  <si>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</si>
  <si>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</si>
  <si>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</si>
  <si>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</si>
  <si>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</si>
  <si>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</si>
  <si>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</si>
  <si>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</si>
  <si>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</si>
  <si>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</si>
  <si>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</si>
  <si>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</si>
  <si>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</si>
  <si>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</si>
  <si>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</si>
  <si>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</si>
  <si>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</si>
  <si>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</si>
  <si>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</si>
  <si>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</si>
  <si>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</si>
  <si>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</si>
  <si>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</si>
  <si>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</si>
  <si>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</si>
  <si>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</si>
  <si>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</si>
  <si>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</si>
  <si>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</si>
  <si>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</si>
  <si>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</si>
  <si>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</si>
  <si>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</si>
  <si>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</si>
  <si>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</si>
  <si>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</si>
  <si>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</si>
  <si>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</si>
  <si>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</si>
  <si>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</si>
  <si>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</si>
  <si>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</si>
  <si>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</si>
  <si>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</si>
  <si>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</si>
  <si>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</si>
  <si>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</si>
  <si>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</si>
  <si>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</si>
  <si>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</si>
  <si>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</si>
  <si>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</si>
  <si>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</si>
  <si>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</si>
  <si>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</si>
  <si>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</si>
  <si>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</si>
  <si>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</si>
  <si>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</si>
  <si>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</si>
  <si>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</si>
  <si>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</si>
  <si>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</si>
  <si>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</si>
  <si>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</si>
  <si>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</si>
  <si>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</si>
  <si>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</si>
  <si>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</si>
  <si>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</si>
  <si>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</si>
  <si>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</si>
  <si>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</si>
  <si>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</si>
  <si>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</si>
  <si>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</si>
  <si>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</si>
  <si>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</si>
  <si>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</si>
  <si>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</si>
  <si>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</si>
  <si>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</si>
  <si>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</si>
  <si>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</si>
  <si>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</si>
  <si>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</si>
  <si>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</si>
  <si>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</si>
  <si>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</si>
  <si>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</si>
  <si>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</si>
  <si>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</si>
  <si>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</si>
  <si>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</si>
  <si>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</si>
  <si>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</si>
  <si>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</si>
  <si>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</si>
  <si>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</si>
  <si>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</si>
  <si>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</si>
  <si>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</si>
  <si>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</si>
  <si>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</si>
  <si>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</si>
  <si>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</si>
  <si>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</si>
  <si>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</si>
  <si>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</si>
  <si>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</si>
  <si>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</si>
  <si>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</si>
  <si>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</si>
  <si>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</si>
  <si>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</si>
  <si>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</si>
  <si>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</si>
  <si>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</si>
  <si>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</si>
  <si>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</si>
  <si>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</si>
  <si>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</si>
  <si>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</si>
  <si>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</si>
  <si>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</si>
  <si>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</si>
  <si>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</si>
  <si>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</si>
  <si>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</si>
  <si>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</si>
  <si>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</si>
  <si>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</si>
  <si>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</si>
  <si>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</si>
  <si>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</si>
  <si>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</si>
  <si>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</si>
  <si>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</si>
  <si>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</si>
  <si>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</si>
  <si>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</si>
  <si>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</si>
  <si>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</si>
  <si>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</si>
  <si>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</si>
  <si>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</si>
  <si>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</si>
  <si>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</si>
  <si>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</si>
  <si>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</si>
  <si>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</si>
  <si>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</si>
  <si>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</si>
  <si>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</si>
  <si>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</si>
  <si>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</si>
  <si>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</si>
  <si>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</si>
  <si>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</si>
  <si>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</si>
  <si>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</si>
  <si>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</si>
  <si>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</si>
  <si>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</si>
  <si>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</si>
  <si>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</si>
  <si>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</si>
  <si>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</si>
  <si>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</si>
  <si>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</si>
  <si>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</si>
  <si>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</si>
  <si>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</si>
  <si>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</si>
  <si>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</si>
  <si>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</si>
  <si>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</si>
  <si>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</si>
  <si>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</si>
  <si>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</si>
  <si>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</si>
  <si>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</si>
  <si>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</si>
  <si>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</si>
  <si>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</si>
  <si>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</si>
  <si>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</si>
  <si>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</si>
  <si>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</si>
  <si>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</si>
  <si>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</si>
  <si>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</si>
  <si>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</si>
  <si>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</si>
  <si>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</si>
  <si>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</si>
  <si>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</si>
  <si>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</si>
  <si>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</si>
  <si>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</si>
  <si>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</si>
  <si>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</si>
  <si>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</si>
  <si>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</si>
  <si>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</si>
  <si>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</si>
  <si>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</si>
  <si>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</si>
  <si>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</si>
  <si>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</si>
  <si>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</si>
  <si>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</si>
  <si>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</si>
  <si>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</si>
  <si>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</si>
  <si>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</si>
  <si>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</si>
  <si>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</si>
  <si>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</si>
  <si>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</si>
  <si>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</si>
  <si>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</si>
  <si>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</si>
  <si>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</si>
  <si>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</si>
  <si>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</si>
  <si>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</si>
  <si>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</si>
  <si>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</si>
  <si>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</si>
  <si>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</si>
  <si>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</si>
  <si>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</si>
  <si>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</si>
  <si>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</si>
  <si>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</si>
  <si>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</si>
  <si>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</si>
  <si>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</si>
  <si>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</si>
  <si>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</si>
  <si>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</si>
  <si>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</si>
  <si>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</si>
  <si>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</si>
  <si>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</si>
  <si>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</si>
  <si>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</si>
  <si>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</si>
  <si>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</si>
  <si>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</si>
  <si>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</si>
  <si>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</si>
  <si>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</si>
  <si>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</si>
  <si>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</si>
  <si>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</si>
  <si>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</si>
  <si>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</si>
  <si>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</si>
  <si>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</si>
  <si>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</si>
  <si>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</si>
  <si>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</si>
  <si>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</si>
  <si>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</si>
  <si>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</si>
  <si>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</si>
  <si>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</si>
  <si>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</si>
  <si>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</si>
  <si>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</si>
  <si>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</si>
  <si>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</si>
  <si>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</si>
  <si>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</si>
  <si>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</si>
  <si>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</si>
  <si>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</si>
  <si>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</si>
  <si>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</si>
  <si>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</si>
  <si>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</si>
  <si>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</si>
  <si>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</si>
  <si>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</si>
  <si>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</si>
  <si>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</si>
  <si>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</si>
  <si>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</si>
  <si>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</si>
  <si>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</si>
  <si>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</si>
  <si>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</si>
  <si>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</si>
  <si>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</si>
  <si>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</si>
  <si>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</si>
  <si>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</si>
  <si>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</si>
  <si>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</si>
  <si>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</si>
  <si>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</si>
  <si>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</si>
  <si>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</si>
  <si>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</si>
  <si>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</si>
  <si>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</si>
  <si>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</si>
  <si>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</si>
  <si>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</si>
  <si>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</si>
  <si>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</si>
  <si>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</si>
  <si>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</si>
  <si>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</si>
  <si>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</si>
  <si>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</si>
  <si>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</si>
  <si>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</si>
  <si>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</si>
  <si>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</si>
  <si>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</si>
  <si>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</si>
  <si>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</si>
  <si>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</si>
  <si>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</si>
  <si>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</si>
  <si>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</si>
  <si>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</si>
  <si>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</si>
  <si>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</si>
  <si>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</si>
  <si>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</si>
  <si>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</si>
  <si>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</si>
  <si>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</si>
  <si>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</si>
  <si>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</si>
  <si>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</si>
  <si>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</si>
  <si>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</si>
  <si>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</si>
  <si>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</si>
  <si>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</si>
  <si>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</si>
  <si>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</si>
  <si>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</si>
  <si>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</si>
  <si>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</si>
  <si>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</si>
  <si>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</si>
  <si>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</si>
  <si>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</si>
  <si>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</si>
  <si>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</si>
  <si>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</si>
  <si>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</si>
  <si>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</si>
  <si>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</si>
  <si>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</si>
  <si>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</si>
  <si>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</si>
  <si>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</si>
  <si>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</si>
  <si>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</si>
  <si>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</si>
  <si>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</si>
  <si>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</si>
  <si>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</si>
  <si>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</si>
  <si>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</si>
  <si>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</si>
  <si>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</si>
  <si>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</si>
  <si>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</si>
  <si>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</si>
  <si>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</si>
  <si>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</si>
  <si>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</si>
  <si>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</si>
  <si>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</si>
  <si>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</si>
  <si>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</si>
  <si>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</si>
  <si>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</si>
  <si>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</si>
  <si>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</si>
  <si>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</si>
  <si>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</si>
  <si>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</si>
  <si>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</si>
  <si>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</si>
  <si>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</si>
  <si>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</si>
  <si>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</si>
  <si>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</si>
  <si>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</si>
  <si>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</si>
  <si>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</si>
  <si>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</si>
  <si>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</si>
  <si>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</si>
  <si>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</si>
  <si>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</si>
  <si>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</si>
  <si>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</si>
  <si>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</si>
  <si>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</si>
  <si>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</si>
  <si>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</si>
  <si>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</si>
  <si>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</si>
  <si>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</si>
  <si>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</si>
  <si>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</si>
  <si>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</si>
  <si>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</si>
  <si>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</si>
  <si>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</si>
  <si>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</si>
  <si>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</si>
  <si>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</si>
  <si>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</si>
  <si>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</si>
  <si>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</si>
  <si>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</si>
  <si>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</si>
  <si>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</si>
  <si>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</si>
  <si>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</si>
  <si>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</si>
  <si>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</si>
  <si>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</si>
  <si>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</si>
  <si>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</si>
  <si>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</si>
  <si>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</si>
  <si>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</si>
  <si>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</si>
  <si>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</si>
  <si>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</si>
  <si>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</si>
  <si>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</si>
  <si>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</si>
  <si>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</si>
  <si>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</si>
  <si>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</si>
  <si>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</si>
  <si>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</si>
  <si>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</si>
  <si>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</si>
  <si>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</si>
  <si>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</si>
  <si>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</si>
  <si>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</si>
  <si>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</si>
  <si>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</si>
  <si>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</si>
  <si>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</si>
  <si>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</si>
  <si>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</si>
  <si>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</si>
  <si>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</si>
  <si>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</si>
  <si>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</si>
  <si>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</si>
  <si>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</si>
  <si>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</si>
  <si>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</si>
  <si>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</si>
  <si>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</si>
  <si>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</si>
  <si>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</si>
  <si>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</si>
  <si>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</si>
  <si>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</si>
  <si>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</si>
  <si>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</si>
  <si>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</si>
  <si>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</si>
  <si>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</si>
  <si>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</si>
  <si>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</si>
  <si>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</si>
  <si>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</si>
  <si>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</si>
  <si>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</si>
  <si>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</si>
  <si>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</si>
  <si>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</si>
  <si>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</si>
  <si>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</si>
  <si>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</si>
  <si>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</si>
  <si>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</si>
  <si>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</si>
  <si>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</si>
  <si>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</si>
  <si>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</si>
  <si>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</si>
  <si>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</si>
  <si>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</si>
  <si>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</si>
  <si>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</si>
  <si>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</si>
  <si>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</si>
  <si>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</si>
  <si>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</si>
  <si>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</si>
  <si>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</si>
  <si>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</si>
  <si>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</si>
  <si>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</si>
  <si>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</si>
  <si>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</si>
  <si>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</si>
  <si>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</si>
  <si>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</si>
  <si>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</si>
  <si>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</si>
  <si>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</si>
  <si>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</si>
  <si>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</si>
  <si>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</si>
  <si>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</si>
  <si>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</si>
  <si>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</si>
  <si>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</si>
  <si>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</si>
  <si>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</si>
  <si>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</si>
  <si>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</si>
  <si>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</si>
  <si>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</si>
  <si>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</si>
  <si>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</si>
  <si>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</si>
  <si>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</si>
  <si>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</si>
  <si>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</si>
  <si>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</si>
  <si>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</si>
  <si>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</si>
  <si>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</si>
  <si>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</si>
  <si>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</si>
  <si>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</si>
  <si>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</si>
  <si>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</si>
  <si>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</si>
  <si>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</si>
  <si>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</si>
  <si>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</si>
  <si>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</si>
  <si>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</si>
  <si>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</si>
  <si>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</si>
  <si>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</si>
  <si>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</si>
  <si>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</si>
  <si>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</si>
  <si>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</si>
  <si>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</si>
  <si>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</si>
  <si>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</si>
  <si>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</si>
  <si>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</si>
  <si>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</si>
  <si>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</si>
  <si>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</si>
  <si>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</si>
  <si>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</si>
  <si>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</si>
  <si>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</si>
  <si>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</si>
  <si>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</si>
  <si>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</si>
  <si>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</si>
  <si>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</si>
  <si>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</si>
  <si>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</si>
  <si>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</si>
  <si>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</si>
  <si>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</si>
  <si>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</si>
  <si>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</si>
  <si>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</si>
  <si>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</si>
  <si>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</si>
  <si>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</si>
  <si>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</si>
  <si>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</si>
  <si>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</si>
  <si>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</si>
  <si>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</si>
  <si>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</si>
  <si>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</si>
  <si>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</si>
  <si>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</si>
  <si>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</si>
  <si>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</si>
  <si>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</si>
  <si>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</si>
  <si>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</si>
  <si>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</si>
  <si>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</si>
  <si>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</si>
  <si>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</si>
  <si>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</si>
  <si>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</si>
  <si>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</si>
  <si>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</si>
  <si>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</si>
  <si>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</si>
  <si>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</si>
  <si>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</si>
  <si>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</si>
  <si>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</si>
  <si>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</si>
  <si>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</si>
  <si>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</si>
  <si>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</si>
  <si>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</si>
  <si>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</si>
  <si>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</si>
  <si>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</si>
  <si>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</si>
  <si>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</si>
  <si>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</si>
  <si>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</si>
  <si>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</si>
  <si>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</si>
  <si>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</si>
  <si>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</si>
  <si>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</si>
  <si>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</si>
  <si>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</si>
  <si>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</si>
  <si>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</si>
  <si>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</si>
  <si>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</si>
  <si>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</si>
  <si>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</si>
  <si>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</si>
  <si>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</si>
  <si>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</si>
  <si>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</si>
  <si>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</si>
  <si>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</si>
  <si>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</si>
  <si>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</si>
  <si>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</si>
  <si>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</si>
  <si>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</si>
  <si>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</si>
  <si>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</si>
  <si>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</si>
  <si>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</si>
  <si>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</si>
  <si>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</si>
  <si>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</si>
  <si>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</si>
  <si>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</si>
  <si>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</si>
  <si>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</si>
  <si>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</si>
  <si>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</si>
  <si>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</si>
  <si>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</si>
  <si>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</si>
  <si>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</si>
  <si>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</si>
  <si>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</si>
  <si>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</si>
  <si>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</si>
  <si>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</si>
  <si>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</si>
  <si>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</si>
  <si>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</si>
  <si>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</si>
  <si>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</si>
  <si>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</si>
  <si>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</si>
  <si>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</si>
  <si>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</si>
  <si>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</si>
  <si>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</si>
  <si>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</si>
  <si>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</si>
  <si>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</si>
  <si>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</si>
  <si>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</si>
  <si>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</si>
  <si>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</si>
  <si>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</si>
  <si>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</si>
  <si>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</si>
  <si>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</si>
  <si>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</si>
  <si>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</si>
  <si>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</si>
  <si>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</si>
  <si>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</si>
  <si>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</si>
  <si>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</si>
  <si>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</si>
  <si>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</si>
  <si>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</si>
  <si>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</si>
  <si>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</si>
  <si>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</si>
  <si>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</si>
  <si>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</si>
  <si>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</si>
  <si>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</si>
  <si>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</si>
  <si>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</si>
  <si>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</si>
  <si>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</si>
  <si>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</si>
  <si>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</si>
  <si>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</si>
  <si>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</si>
  <si>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</si>
  <si>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</si>
  <si>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</si>
  <si>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</si>
  <si>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</si>
  <si>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</si>
  <si>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</si>
  <si>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</si>
  <si>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</si>
  <si>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</si>
  <si>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</si>
  <si>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</si>
  <si>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</si>
  <si>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</si>
  <si>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</si>
  <si>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</si>
  <si>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</si>
  <si>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</si>
  <si>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</si>
  <si>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</si>
  <si>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</si>
  <si>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</si>
  <si>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</si>
  <si>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</si>
  <si>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</si>
  <si>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</si>
  <si>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</si>
  <si>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</si>
  <si>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</si>
  <si>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</si>
  <si>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</si>
  <si>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</si>
  <si>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</si>
  <si>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</si>
  <si>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</si>
  <si>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</si>
  <si>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</si>
  <si>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</si>
  <si>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</si>
  <si>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</si>
  <si>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</si>
  <si>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</si>
  <si>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</si>
  <si>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</si>
  <si>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</si>
  <si>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</si>
  <si>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</si>
  <si>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</si>
  <si>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</si>
  <si>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</si>
  <si>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</si>
  <si>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</si>
  <si>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</si>
  <si>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</si>
  <si>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</si>
  <si>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</si>
  <si>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</si>
  <si>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</si>
  <si>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</si>
  <si>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</si>
  <si>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</si>
  <si>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</si>
  <si>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</si>
  <si>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</si>
  <si>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</si>
  <si>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</si>
  <si>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</si>
  <si>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</si>
  <si>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</si>
  <si>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</si>
  <si>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</si>
  <si>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</si>
  <si>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</si>
  <si>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</si>
  <si>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</si>
  <si>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</si>
  <si>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</si>
  <si>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</si>
  <si>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</si>
  <si>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</si>
  <si>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</si>
  <si>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</si>
  <si>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</si>
  <si>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</si>
  <si>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</si>
  <si>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</si>
  <si>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</si>
  <si>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</si>
  <si>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</si>
  <si>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</si>
  <si>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</si>
  <si>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</si>
  <si>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</si>
  <si>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</si>
  <si>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</si>
  <si>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</si>
  <si>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</si>
  <si>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</si>
  <si>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</si>
  <si>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</si>
  <si>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</si>
  <si>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</si>
  <si>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</si>
  <si>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</si>
  <si>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</si>
  <si>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</si>
  <si>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</si>
  <si>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</si>
  <si>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</si>
  <si>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</si>
  <si>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</si>
  <si>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</si>
  <si>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</si>
  <si>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</si>
  <si>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</si>
  <si>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</si>
  <si>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</si>
  <si>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</si>
  <si>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</si>
  <si>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</si>
  <si>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</si>
  <si>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</si>
  <si>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</si>
  <si>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</si>
  <si>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</si>
  <si>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</si>
  <si>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</si>
  <si>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</si>
  <si>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</si>
  <si>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</si>
  <si>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</si>
  <si>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</si>
  <si>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</si>
  <si>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</si>
  <si>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</si>
  <si>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</si>
  <si>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</si>
  <si>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</si>
  <si>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</si>
  <si>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</si>
  <si>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</si>
  <si>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</si>
  <si>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</si>
  <si>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</si>
  <si>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</si>
  <si>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</si>
  <si>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</si>
  <si>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</si>
  <si>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</si>
  <si>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</si>
  <si>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</si>
  <si>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</si>
  <si>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</si>
  <si>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</si>
  <si>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</si>
  <si>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</si>
  <si>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</si>
  <si>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</si>
  <si>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</si>
  <si>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</si>
  <si>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</si>
  <si>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</si>
  <si>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</si>
  <si>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</si>
  <si>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</si>
  <si>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</si>
  <si>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</si>
  <si>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</si>
  <si>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</si>
  <si>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</si>
  <si>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</si>
  <si>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</si>
  <si>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</si>
  <si>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</si>
  <si>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</si>
  <si>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</si>
  <si>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</si>
  <si>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</si>
  <si>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</si>
  <si>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</si>
  <si>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</si>
  <si>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</si>
  <si>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</si>
  <si>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</si>
  <si>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</si>
  <si>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</si>
  <si>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</si>
  <si>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</si>
  <si>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</si>
  <si>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</si>
  <si>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</si>
  <si>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</si>
  <si>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</si>
  <si>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</si>
  <si>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</si>
  <si>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</si>
  <si>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</si>
  <si>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</si>
  <si>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</si>
  <si>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</si>
  <si>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</si>
  <si>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</si>
  <si>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</si>
  <si>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</si>
  <si>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</si>
  <si>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</si>
  <si>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</si>
  <si>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</si>
  <si>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</si>
  <si>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</si>
  <si>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</si>
  <si>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</si>
  <si>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</si>
  <si>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</si>
  <si>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</si>
  <si>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</si>
  <si>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</si>
  <si>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</si>
  <si>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</si>
  <si>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</si>
  <si>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</si>
  <si>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</si>
  <si>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</si>
  <si>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</si>
  <si>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</si>
  <si>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</si>
  <si>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</si>
  <si>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</si>
  <si>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</si>
  <si>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</si>
  <si>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</si>
  <si>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</si>
  <si>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</si>
  <si>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</si>
  <si>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</si>
  <si>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</si>
  <si>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</si>
  <si>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</si>
  <si>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</si>
  <si>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</si>
  <si>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</si>
  <si>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</si>
  <si>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</si>
  <si>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</si>
  <si>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</si>
  <si>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</si>
  <si>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</si>
  <si>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</si>
  <si>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</si>
  <si>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</si>
  <si>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</si>
  <si>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</si>
  <si>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</si>
  <si>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</si>
  <si>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</si>
  <si>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</si>
  <si>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</si>
  <si>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</si>
  <si>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</si>
  <si>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</si>
  <si>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</si>
  <si>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</si>
  <si>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</si>
  <si>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</si>
  <si>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</si>
  <si>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</si>
  <si>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</si>
  <si>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</si>
  <si>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</si>
  <si>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</si>
  <si>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</si>
  <si>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</si>
  <si>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</si>
  <si>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</si>
  <si>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</si>
  <si>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</si>
  <si>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</si>
  <si>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</si>
  <si>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</si>
  <si>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</si>
  <si>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</si>
  <si>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</si>
  <si>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</si>
  <si>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</si>
  <si>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</si>
  <si>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</si>
  <si>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</si>
  <si>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</si>
  <si>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</si>
  <si>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</si>
  <si>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</si>
  <si>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</si>
  <si>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</si>
  <si>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</si>
  <si>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</si>
  <si>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</si>
  <si>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</si>
  <si>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</si>
  <si>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</si>
  <si>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</si>
  <si>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</si>
  <si>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</si>
  <si>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</si>
  <si>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</si>
  <si>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</si>
  <si>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</si>
  <si>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</si>
  <si>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</si>
  <si>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</si>
  <si>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</si>
  <si>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</si>
  <si>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</si>
  <si>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</si>
  <si>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</si>
  <si>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</si>
  <si>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</si>
  <si>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</si>
  <si>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</si>
  <si>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</si>
  <si>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</si>
  <si>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</si>
  <si>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</si>
  <si>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</si>
  <si>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</si>
  <si>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</si>
  <si>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</si>
  <si>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</si>
  <si>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</si>
  <si>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</si>
  <si>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</si>
  <si>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</si>
  <si>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</si>
  <si>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</si>
  <si>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</si>
  <si>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</si>
  <si>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</si>
  <si>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</si>
  <si>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</si>
  <si>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</si>
  <si>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</si>
  <si>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</si>
  <si>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</si>
  <si>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</si>
  <si>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</si>
  <si>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</si>
  <si>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</si>
  <si>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</si>
  <si>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</si>
  <si>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</si>
  <si>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</si>
  <si>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</si>
  <si>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</si>
  <si>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</si>
  <si>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</si>
  <si>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</si>
  <si>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</si>
  <si>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</si>
  <si>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</si>
  <si>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</si>
  <si>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</si>
  <si>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</si>
  <si>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</si>
  <si>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</si>
  <si>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</si>
  <si>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</si>
  <si>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</si>
  <si>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</si>
  <si>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</si>
  <si>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</si>
  <si>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</si>
  <si>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</si>
  <si>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</si>
  <si>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</si>
  <si>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</si>
  <si>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</si>
  <si>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</si>
  <si>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</si>
  <si>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</si>
  <si>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</si>
  <si>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</si>
  <si>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</si>
  <si>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</si>
  <si>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</si>
  <si>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</si>
  <si>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</si>
  <si>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</si>
  <si>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</si>
  <si>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</si>
  <si>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</si>
  <si>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</si>
  <si>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</si>
  <si>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</si>
  <si>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</si>
  <si>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</si>
  <si>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</si>
  <si>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</si>
  <si>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</si>
  <si>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</si>
  <si>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</si>
  <si>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</si>
  <si>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</si>
  <si>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</si>
  <si>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</si>
  <si>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</si>
  <si>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</si>
  <si>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</si>
  <si>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</si>
  <si>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</si>
  <si>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</si>
  <si>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</si>
  <si>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</si>
  <si>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</si>
  <si>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</si>
  <si>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</si>
  <si>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</si>
  <si>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</si>
  <si>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</si>
  <si>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</si>
  <si>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</si>
  <si>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</si>
  <si>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</si>
  <si>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</si>
  <si>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</si>
  <si>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</si>
  <si>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</si>
  <si>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</si>
  <si>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</si>
  <si>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</si>
  <si>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</si>
  <si>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</si>
  <si>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</si>
  <si>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</si>
  <si>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</si>
  <si>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</si>
  <si>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</si>
  <si>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</si>
  <si>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</si>
  <si>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</si>
  <si>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</si>
  <si>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</si>
  <si>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</si>
  <si>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</si>
  <si>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</si>
  <si>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</si>
  <si>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</si>
  <si>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</si>
  <si>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</si>
  <si>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</si>
  <si>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</si>
  <si>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</si>
  <si>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</si>
  <si>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</si>
  <si>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</si>
  <si>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</si>
  <si>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</si>
  <si>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</si>
  <si>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</si>
  <si>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</si>
  <si>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</si>
  <si>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</si>
  <si>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</si>
  <si>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</si>
  <si>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</si>
  <si>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</si>
  <si>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</si>
  <si>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</si>
  <si>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</si>
  <si>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</si>
  <si>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</si>
  <si>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</si>
  <si>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</si>
  <si>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</si>
  <si>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</si>
  <si>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</si>
  <si>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</si>
  <si>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</si>
  <si>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</si>
  <si>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</si>
  <si>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</si>
  <si>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</si>
  <si>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</si>
  <si>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</si>
  <si>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</si>
  <si>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</si>
  <si>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</si>
  <si>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</si>
  <si>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</si>
  <si>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</si>
  <si>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</si>
  <si>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</si>
  <si>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</si>
  <si>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</si>
  <si>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</si>
  <si>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</si>
  <si>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</si>
  <si>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</si>
  <si>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</si>
  <si>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</si>
  <si>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</si>
  <si>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</si>
  <si>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</si>
  <si>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</si>
  <si>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</si>
  <si>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</si>
  <si>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</si>
  <si>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</si>
  <si>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</si>
  <si>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</si>
  <si>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</si>
  <si>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</si>
  <si>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</si>
  <si>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</si>
  <si>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</si>
  <si>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</si>
  <si>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</si>
  <si>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</si>
  <si>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</si>
  <si>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</si>
  <si>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</si>
  <si>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</si>
  <si>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</si>
  <si>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</si>
  <si>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</si>
  <si>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</si>
  <si>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</si>
  <si>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</si>
  <si>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</si>
  <si>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</si>
  <si>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</si>
  <si>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</si>
  <si>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</si>
  <si>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</si>
  <si>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</si>
  <si>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</si>
  <si>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</si>
  <si>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</si>
  <si>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</si>
  <si>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</si>
  <si>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</si>
  <si>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</si>
  <si>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</si>
  <si>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</si>
  <si>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</si>
  <si>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</si>
  <si>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</si>
  <si>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</si>
  <si>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</si>
  <si>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</si>
  <si>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</si>
  <si>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</si>
  <si>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</si>
  <si>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</si>
  <si>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</si>
  <si>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</si>
  <si>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</si>
  <si>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</si>
  <si>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</si>
  <si>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</si>
  <si>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</si>
  <si>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</si>
  <si>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</si>
  <si>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</si>
  <si>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</si>
  <si>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</si>
  <si>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</si>
  <si>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</si>
  <si>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</si>
  <si>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</si>
  <si>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</si>
  <si>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</si>
  <si>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</si>
  <si>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</si>
  <si>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</si>
  <si>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</si>
  <si>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</si>
  <si>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</si>
  <si>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</si>
  <si>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</si>
  <si>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</si>
  <si>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</si>
  <si>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</si>
  <si>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</si>
  <si>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</si>
  <si>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</si>
  <si>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</si>
  <si>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</si>
  <si>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</si>
  <si>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</si>
  <si>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</si>
  <si>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</si>
  <si>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</si>
  <si>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</si>
  <si>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</si>
  <si>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</si>
  <si>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</si>
  <si>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</si>
  <si>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</si>
  <si>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</si>
  <si>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</si>
  <si>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</si>
  <si>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</si>
  <si>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</si>
  <si>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</si>
  <si>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</si>
  <si>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</si>
  <si>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</si>
  <si>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</si>
  <si>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</si>
  <si>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</si>
  <si>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</si>
  <si>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</si>
  <si>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</si>
  <si>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</si>
  <si>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</si>
  <si>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</si>
  <si>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</si>
  <si>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</si>
  <si>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</si>
  <si>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</si>
  <si>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</si>
  <si>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</si>
  <si>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</si>
  <si>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</si>
  <si>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</si>
  <si>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</si>
  <si>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</si>
  <si>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</si>
  <si>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</si>
  <si>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</si>
  <si>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</si>
  <si>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</si>
  <si>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</si>
  <si>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</si>
  <si>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</si>
  <si>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</si>
  <si>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</si>
  <si>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</si>
  <si>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</si>
  <si>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</si>
  <si>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</si>
  <si>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</si>
  <si>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</si>
  <si>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</si>
  <si>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</si>
  <si>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</si>
  <si>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</si>
  <si>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</si>
  <si>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</si>
  <si>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</si>
  <si>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</si>
  <si>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</si>
  <si>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</si>
  <si>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</si>
  <si>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</si>
  <si>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</si>
  <si>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</si>
  <si>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</si>
  <si>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</si>
  <si>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</si>
  <si>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</si>
  <si>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</si>
  <si>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</si>
  <si>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</si>
  <si>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</si>
  <si>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</si>
  <si>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</si>
  <si>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</si>
  <si>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</si>
  <si>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</si>
  <si>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</si>
  <si>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</si>
  <si>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</si>
  <si>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</si>
  <si>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</si>
  <si>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</si>
  <si>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</si>
  <si>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</si>
  <si>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</si>
  <si>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</si>
  <si>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</si>
  <si>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</si>
  <si>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</si>
  <si>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</si>
  <si>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</si>
  <si>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</si>
  <si>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</si>
  <si>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</si>
  <si>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</si>
  <si>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</si>
  <si>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</si>
  <si>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</si>
  <si>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</si>
  <si>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</si>
  <si>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</si>
  <si>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</si>
  <si>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</si>
  <si>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</si>
  <si>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</si>
  <si>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</si>
  <si>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</si>
  <si>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</si>
  <si>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</si>
  <si>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</si>
  <si>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</si>
  <si>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</si>
  <si>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</si>
  <si>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</si>
  <si>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</si>
  <si>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</si>
  <si>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</si>
  <si>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</si>
  <si>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</si>
  <si>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</si>
  <si>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</si>
  <si>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</si>
  <si>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</si>
  <si>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</si>
  <si>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</si>
  <si>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</si>
  <si>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</si>
  <si>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</si>
  <si>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</si>
  <si>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</si>
  <si>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</si>
  <si>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</si>
  <si>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</si>
  <si>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</si>
  <si>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</si>
  <si>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</si>
  <si>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</si>
  <si>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</si>
  <si>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</si>
  <si>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</si>
  <si>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</si>
  <si>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</si>
  <si>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</si>
  <si>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</si>
  <si>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</si>
  <si>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</si>
  <si>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</si>
  <si>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</si>
  <si>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</si>
  <si>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</si>
  <si>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</si>
  <si>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</si>
  <si>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</si>
  <si>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</si>
  <si>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</si>
  <si>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</si>
  <si>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</si>
  <si>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</si>
  <si>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</si>
  <si>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</si>
  <si>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</si>
  <si>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</si>
  <si>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</si>
  <si>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</si>
  <si>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</si>
  <si>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</si>
  <si>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</si>
  <si>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</si>
  <si>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</si>
  <si>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</si>
  <si>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</si>
  <si>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</si>
  <si>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</si>
  <si>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</si>
  <si>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</si>
  <si>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</si>
  <si>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</si>
  <si>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</si>
  <si>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</si>
  <si>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</si>
  <si>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</si>
  <si>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</si>
  <si>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</si>
  <si>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</si>
  <si>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</si>
  <si>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</si>
  <si>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</si>
  <si>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</si>
  <si>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</si>
  <si>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</si>
  <si>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</si>
  <si>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</si>
  <si>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</si>
  <si>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</si>
  <si>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</si>
  <si>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</si>
  <si>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</si>
  <si>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</si>
  <si>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</si>
  <si>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</si>
  <si>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</si>
  <si>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</si>
  <si>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</si>
  <si>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</si>
  <si>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</si>
  <si>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</si>
  <si>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</si>
  <si>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</si>
  <si>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</si>
  <si>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</si>
  <si>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</si>
  <si>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</si>
  <si>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</si>
  <si>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</si>
  <si>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</si>
  <si>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</si>
  <si>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</si>
  <si>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</si>
  <si>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</si>
  <si>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</si>
  <si>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</si>
  <si>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</si>
  <si>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</si>
  <si>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</si>
  <si>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</si>
  <si>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</si>
  <si>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</si>
  <si>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</si>
  <si>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</si>
  <si>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</si>
  <si>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</si>
  <si>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</si>
  <si>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</si>
  <si>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</si>
  <si>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</si>
  <si>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</si>
  <si>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</si>
  <si>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</si>
  <si>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</si>
  <si>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</si>
  <si>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</si>
  <si>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</si>
  <si>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</si>
  <si>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</si>
  <si>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</si>
  <si>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</si>
  <si>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</si>
  <si>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</si>
  <si>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</si>
  <si>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</si>
  <si>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</si>
  <si>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</si>
  <si>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</si>
  <si>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</si>
  <si>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</si>
  <si>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</si>
  <si>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</si>
  <si>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</si>
  <si>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</si>
  <si>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</si>
  <si>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</si>
  <si>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</si>
  <si>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</si>
  <si>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</si>
  <si>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</si>
  <si>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</si>
  <si>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</si>
  <si>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</si>
  <si>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</si>
  <si>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</si>
  <si>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</si>
  <si>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</si>
  <si>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</si>
  <si>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</si>
  <si>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</si>
  <si>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</si>
  <si>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</si>
  <si>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</si>
  <si>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</si>
  <si>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</si>
  <si>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</si>
  <si>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</si>
  <si>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</si>
  <si>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</si>
  <si>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</si>
  <si>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</si>
  <si>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</si>
  <si>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</si>
  <si>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</si>
  <si>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</si>
  <si>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</si>
  <si>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</si>
  <si>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</si>
  <si>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</si>
  <si>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</si>
  <si>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</si>
  <si>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</si>
  <si>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</si>
  <si>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</si>
  <si>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</si>
  <si>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</si>
  <si>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</si>
  <si>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</si>
  <si>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</si>
  <si>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</si>
  <si>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</si>
  <si>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</si>
  <si>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</si>
  <si>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</si>
  <si>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</si>
  <si>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</si>
  <si>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</si>
  <si>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</si>
  <si>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</si>
  <si>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</si>
  <si>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</si>
  <si>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</si>
  <si>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</si>
  <si>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</si>
  <si>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</si>
  <si>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</si>
  <si>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</si>
  <si>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</si>
  <si>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</si>
  <si>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</si>
  <si>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</si>
  <si>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</si>
  <si>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</si>
  <si>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</si>
  <si>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</si>
  <si>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</si>
  <si>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</si>
  <si>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</si>
  <si>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</si>
  <si>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</si>
  <si>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</si>
  <si>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</si>
  <si>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</si>
  <si>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</si>
  <si>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</si>
  <si>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</si>
  <si>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</si>
  <si>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</si>
  <si>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</si>
  <si>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</si>
  <si>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</si>
  <si>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</si>
  <si>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</si>
  <si>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</si>
  <si>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</si>
  <si>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</si>
  <si>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</si>
  <si>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</si>
  <si>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</si>
  <si>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</si>
  <si>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</si>
  <si>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</si>
  <si>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</si>
  <si>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</si>
  <si>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</si>
  <si>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</si>
  <si>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</si>
  <si>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</si>
  <si>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</si>
  <si>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</si>
  <si>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</si>
  <si>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</si>
  <si>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</si>
  <si>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</si>
  <si>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</si>
  <si>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</si>
  <si>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</si>
  <si>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</si>
  <si>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</si>
  <si>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</si>
  <si>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</si>
  <si>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</si>
  <si>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</si>
  <si>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</si>
  <si>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</si>
  <si>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</si>
  <si>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</si>
  <si>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</si>
  <si>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</si>
  <si>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</si>
  <si>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</si>
  <si>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</si>
  <si>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</si>
  <si>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</si>
  <si>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</si>
  <si>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</si>
  <si>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</si>
  <si>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</si>
  <si>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</si>
  <si>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</si>
  <si>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</si>
  <si>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</si>
  <si>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</si>
  <si>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</si>
  <si>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</si>
  <si>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</si>
  <si>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</si>
  <si>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</si>
  <si>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</si>
  <si>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</si>
  <si>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</si>
  <si>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</si>
  <si>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</si>
  <si>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</si>
  <si>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</si>
  <si>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</si>
  <si>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</si>
  <si>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</si>
  <si>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</si>
  <si>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</si>
  <si>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</si>
  <si>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</si>
  <si>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</si>
  <si>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</si>
  <si>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</si>
  <si>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</si>
  <si>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</si>
  <si>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</si>
  <si>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</si>
  <si>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</si>
  <si>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</si>
  <si>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</si>
  <si>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</si>
  <si>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</si>
  <si>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</si>
  <si>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</si>
  <si>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</si>
  <si>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</si>
  <si>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</si>
  <si>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</si>
  <si>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</si>
  <si>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</si>
  <si>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</si>
  <si>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</si>
  <si>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</si>
  <si>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</si>
  <si>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</si>
  <si>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</si>
  <si>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</si>
  <si>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</si>
  <si>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</si>
  <si>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</si>
  <si>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</si>
  <si>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</si>
  <si>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</si>
  <si>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</si>
  <si>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</si>
  <si>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</si>
  <si>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</si>
  <si>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</si>
  <si>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</si>
  <si>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</si>
  <si>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</si>
  <si>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</si>
  <si>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</si>
  <si>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</si>
  <si>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</si>
  <si>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</si>
  <si>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</si>
  <si>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</si>
  <si>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</si>
  <si>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</si>
  <si>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</si>
  <si>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</si>
  <si>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</si>
  <si>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</si>
  <si>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</si>
  <si>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</si>
  <si>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</si>
  <si>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</si>
  <si>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</si>
  <si>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</si>
  <si>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</si>
  <si>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</si>
  <si>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</si>
  <si>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</si>
  <si>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</si>
  <si>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</si>
  <si>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</si>
  <si>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</si>
  <si>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</si>
  <si>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</si>
  <si>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</si>
  <si>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</si>
  <si>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</si>
  <si>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</si>
  <si>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</si>
  <si>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</si>
  <si>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</si>
  <si>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</si>
  <si>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</si>
  <si>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</si>
  <si>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</si>
  <si>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</si>
  <si>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</si>
  <si>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</si>
  <si>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</si>
  <si>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</si>
  <si>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</si>
  <si>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</si>
  <si>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</si>
  <si>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</si>
  <si>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</si>
  <si>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</si>
  <si>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</si>
  <si>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</si>
  <si>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</si>
  <si>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</si>
  <si>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</si>
  <si>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</si>
  <si>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</si>
  <si>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</si>
  <si>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</si>
  <si>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</si>
  <si>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</si>
  <si>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</si>
  <si>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</si>
  <si>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</si>
  <si>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</si>
  <si>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</si>
  <si>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</si>
  <si>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</si>
  <si>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</si>
  <si>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</si>
  <si>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</si>
  <si>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</si>
  <si>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</si>
  <si>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</si>
  <si>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</si>
  <si>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</si>
  <si>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</si>
  <si>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</si>
  <si>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</si>
  <si>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</si>
  <si>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</si>
  <si>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</si>
  <si>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</si>
  <si>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</si>
  <si>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</si>
  <si>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</si>
  <si>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</si>
  <si>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</si>
  <si>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</si>
  <si>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</si>
  <si>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</si>
  <si>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</si>
  <si>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</si>
  <si>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</si>
  <si>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</si>
  <si>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</si>
  <si>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</si>
  <si>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</si>
  <si>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</si>
  <si>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</si>
  <si>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</si>
  <si>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</si>
  <si>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</si>
  <si>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</si>
  <si>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</si>
  <si>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</si>
  <si>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</si>
  <si>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</si>
  <si>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</si>
  <si>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</si>
  <si>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</si>
  <si>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</si>
  <si>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</si>
  <si>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</si>
  <si>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</si>
  <si>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</si>
  <si>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</si>
  <si>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</si>
  <si>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</si>
  <si>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</si>
  <si>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</si>
  <si>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</si>
  <si>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</si>
  <si>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</si>
  <si>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</si>
  <si>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</si>
  <si>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</si>
  <si>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</si>
  <si>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</si>
  <si>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</si>
  <si>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</si>
  <si>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</si>
  <si>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</si>
  <si>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</si>
  <si>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</si>
  <si>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</si>
  <si>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</si>
  <si>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</si>
  <si>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</si>
  <si>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</si>
  <si>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</si>
  <si>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</si>
  <si>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</si>
  <si>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</si>
  <si>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</si>
  <si>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</si>
  <si>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</si>
  <si>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</si>
  <si>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</si>
  <si>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</si>
  <si>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</si>
  <si>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</si>
  <si>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</si>
  <si>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</si>
  <si>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</si>
  <si>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</si>
  <si>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</si>
  <si>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</si>
  <si>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</si>
  <si>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</si>
  <si>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</si>
  <si>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</si>
  <si>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</si>
  <si>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</si>
  <si>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</si>
  <si>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</si>
  <si>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</si>
  <si>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</si>
  <si>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</si>
  <si>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</si>
  <si>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</si>
  <si>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</si>
  <si>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</si>
  <si>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</si>
  <si>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</si>
  <si>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</si>
  <si>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</si>
  <si>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</si>
  <si>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</si>
  <si>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</si>
  <si>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</si>
  <si>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</si>
  <si>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</si>
  <si>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</si>
  <si>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</si>
  <si>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</si>
  <si>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</si>
  <si>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</si>
  <si>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</si>
  <si>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</si>
  <si>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</si>
  <si>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</si>
  <si>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</si>
  <si>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</si>
  <si>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</si>
  <si>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</si>
  <si>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</si>
  <si>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</si>
  <si>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</si>
  <si>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</si>
  <si>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</si>
  <si>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</si>
  <si>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</si>
  <si>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</si>
  <si>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</si>
  <si>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</si>
  <si>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</si>
  <si>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</si>
  <si>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</si>
  <si>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</si>
  <si>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</si>
  <si>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</si>
  <si>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</si>
  <si>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</si>
  <si>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</si>
  <si>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</si>
  <si>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</si>
  <si>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</si>
  <si>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</si>
  <si>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</si>
  <si>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</si>
  <si>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</si>
  <si>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</si>
  <si>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</si>
  <si>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</si>
  <si>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</si>
  <si>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</si>
  <si>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</si>
  <si>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</si>
  <si>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</si>
  <si>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</si>
  <si>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</si>
  <si>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</si>
  <si>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</si>
  <si>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</si>
  <si>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</si>
  <si>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</si>
  <si>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</si>
  <si>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</si>
  <si>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</si>
  <si>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</si>
  <si>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</si>
  <si>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</si>
  <si>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</si>
  <si>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</si>
  <si>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</si>
  <si>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</si>
  <si>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</si>
  <si>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</si>
  <si>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</si>
  <si>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</si>
  <si>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</si>
  <si>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</si>
  <si>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</si>
  <si>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</si>
  <si>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</si>
  <si>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</si>
  <si>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</si>
  <si>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</si>
  <si>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</si>
  <si>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</si>
  <si>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</si>
  <si>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</si>
  <si>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</si>
  <si>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</si>
  <si>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</si>
  <si>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</si>
  <si>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</si>
  <si>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</si>
  <si>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</si>
  <si>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</si>
  <si>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</si>
  <si>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</si>
  <si>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</si>
  <si>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</si>
  <si>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</si>
  <si>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</si>
  <si>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</si>
  <si>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</si>
  <si>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</si>
  <si>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</si>
  <si>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</si>
  <si>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</si>
  <si>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</si>
  <si>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</si>
  <si>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</si>
  <si>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</si>
  <si>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</si>
  <si>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</si>
  <si>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</si>
  <si>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</si>
  <si>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</si>
  <si>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</si>
  <si>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</si>
  <si>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</si>
  <si>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</si>
  <si>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</si>
  <si>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</si>
  <si>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</si>
  <si>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</si>
  <si>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</si>
  <si>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</si>
  <si>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</si>
  <si>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</si>
  <si>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</si>
  <si>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</si>
  <si>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</si>
  <si>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</si>
  <si>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</si>
  <si>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</si>
  <si>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</si>
  <si>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</si>
  <si>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</si>
  <si>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</si>
  <si>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</si>
  <si>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</si>
  <si>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</si>
  <si>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</si>
  <si>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</si>
  <si>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</si>
  <si>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</si>
  <si>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</si>
  <si>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</si>
  <si>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</si>
  <si>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</si>
  <si>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</si>
  <si>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</si>
  <si>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</si>
  <si>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</si>
  <si>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</si>
  <si>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</si>
  <si>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</si>
  <si>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</si>
  <si>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</si>
  <si>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</si>
  <si>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</si>
  <si>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</si>
  <si>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</si>
  <si>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</si>
  <si>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</si>
  <si>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</si>
  <si>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</si>
  <si>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</si>
  <si>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</si>
  <si>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</si>
  <si>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</si>
  <si>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</si>
  <si>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</si>
  <si>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</si>
  <si>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</si>
  <si>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</si>
  <si>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</si>
  <si>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</si>
  <si>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</si>
  <si>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</si>
  <si>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</si>
  <si>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</si>
  <si>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</si>
  <si>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</si>
  <si>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</si>
  <si>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</si>
  <si>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</si>
  <si>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</si>
  <si>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</si>
  <si>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</si>
  <si>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</si>
  <si>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</si>
  <si>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</si>
  <si>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</si>
  <si>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</si>
  <si>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</si>
  <si>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</si>
  <si>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</si>
  <si>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</si>
  <si>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</si>
  <si>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</si>
  <si>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</si>
  <si>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</si>
  <si>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</si>
  <si>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</si>
  <si>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</si>
  <si>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</si>
  <si>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</si>
  <si>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</si>
  <si>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</si>
  <si>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</si>
  <si>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</si>
  <si>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</si>
  <si>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</si>
  <si>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</si>
  <si>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</si>
  <si>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</si>
  <si>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</si>
  <si>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</si>
  <si>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</si>
  <si>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</si>
  <si>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</si>
  <si>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</si>
  <si>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</si>
  <si>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</si>
  <si>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</si>
  <si>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</si>
  <si>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</si>
  <si>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</si>
  <si>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</si>
  <si>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</si>
  <si>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</si>
  <si>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</si>
  <si>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</si>
  <si>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</si>
  <si>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</si>
  <si>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</si>
  <si>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</si>
  <si>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</si>
  <si>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</si>
  <si>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</si>
  <si>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</si>
  <si>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</si>
  <si>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</si>
  <si>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</si>
  <si>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</si>
  <si>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</si>
  <si>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</si>
  <si>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</si>
  <si>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</si>
  <si>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</si>
  <si>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</si>
  <si>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</si>
  <si>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</si>
  <si>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</si>
  <si>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</si>
  <si>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</si>
  <si>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</si>
  <si>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</si>
  <si>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</si>
  <si>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</si>
  <si>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</si>
  <si>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</si>
  <si>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</si>
  <si>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</si>
  <si>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</si>
  <si>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</si>
  <si>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</si>
  <si>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</si>
  <si>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</si>
  <si>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</si>
  <si>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</si>
  <si>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</si>
  <si>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</si>
  <si>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</si>
  <si>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</si>
  <si>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</si>
  <si>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</si>
  <si>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</si>
  <si>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</si>
  <si>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</si>
  <si>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</si>
  <si>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</si>
  <si>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</si>
  <si>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</si>
  <si>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</si>
  <si>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</si>
  <si>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</si>
  <si>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</si>
  <si>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</si>
  <si>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</si>
  <si>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</si>
  <si>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</si>
  <si>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</si>
  <si>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</si>
  <si>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</si>
  <si>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</si>
  <si>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</si>
  <si>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</si>
  <si>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</si>
  <si>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</si>
  <si>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</si>
  <si>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</si>
  <si>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</si>
  <si>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</si>
  <si>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</si>
  <si>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</si>
  <si>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</si>
  <si>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</si>
  <si>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</si>
  <si>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</si>
  <si>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</si>
  <si>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</si>
  <si>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</si>
  <si>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</si>
  <si>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</si>
  <si>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</si>
  <si>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</si>
  <si>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</si>
  <si>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</si>
  <si>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</si>
  <si>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</si>
  <si>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</si>
  <si>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</si>
  <si>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</si>
  <si>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</si>
  <si>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</si>
  <si>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</si>
  <si>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</si>
  <si>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</si>
  <si>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</si>
  <si>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</si>
  <si>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</si>
  <si>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</si>
  <si>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</si>
  <si>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</si>
  <si>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</si>
  <si>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</si>
  <si>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</si>
  <si>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</si>
  <si>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</si>
  <si>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</si>
  <si>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</si>
  <si>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</si>
  <si>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</si>
  <si>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</si>
  <si>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</si>
  <si>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</si>
  <si>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</si>
  <si>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</si>
  <si>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</si>
  <si>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</si>
  <si>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</si>
  <si>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</si>
  <si>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</si>
  <si>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</si>
  <si>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</si>
  <si>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</si>
  <si>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</si>
  <si>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</si>
  <si>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</si>
  <si>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</si>
  <si>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</si>
  <si>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</si>
  <si>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</si>
  <si>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</si>
  <si>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</si>
  <si>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</si>
  <si>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</si>
  <si>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</si>
  <si>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</si>
  <si>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</si>
  <si>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</si>
  <si>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</si>
  <si>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</si>
  <si>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</si>
  <si>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</si>
  <si>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</si>
  <si>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</si>
  <si>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</si>
  <si>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</si>
  <si>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</si>
  <si>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</si>
  <si>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</si>
  <si>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</si>
  <si>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</si>
  <si>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</si>
  <si>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</si>
  <si>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</si>
  <si>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</si>
  <si>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</si>
  <si>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</si>
  <si>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</si>
  <si>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</si>
  <si>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</si>
  <si>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</si>
  <si>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</si>
  <si>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</si>
  <si>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</si>
  <si>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</si>
  <si>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</si>
  <si>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</si>
  <si>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</si>
  <si>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</si>
  <si>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</si>
  <si>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</si>
  <si>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</si>
  <si>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</si>
  <si>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</si>
  <si>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</si>
  <si>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</si>
  <si>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</si>
  <si>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</si>
  <si>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</si>
  <si>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</si>
  <si>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</si>
  <si>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</si>
  <si>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</si>
  <si>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</si>
  <si>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</si>
  <si>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</si>
  <si>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</si>
  <si>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</si>
  <si>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</si>
  <si>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</si>
  <si>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</si>
  <si>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</si>
  <si>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</si>
  <si>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</si>
  <si>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</si>
  <si>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</si>
  <si>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</si>
  <si>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</si>
  <si>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</si>
  <si>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</si>
  <si>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</si>
  <si>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</si>
  <si>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</si>
  <si>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</si>
  <si>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</si>
  <si>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</si>
  <si>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</si>
  <si>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</si>
  <si>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</si>
  <si>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</si>
  <si>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</si>
  <si>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</si>
  <si>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</si>
  <si>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</si>
  <si>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</si>
  <si>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</si>
  <si>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</si>
  <si>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</si>
  <si>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</si>
  <si>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</si>
  <si>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</si>
  <si>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</si>
  <si>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</si>
  <si>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</si>
  <si>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</si>
  <si>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</si>
  <si>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</si>
  <si>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</si>
  <si>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</si>
  <si>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</si>
  <si>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</si>
  <si>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</si>
  <si>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</si>
  <si>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</si>
  <si>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</si>
  <si>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</si>
  <si>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</si>
  <si>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</si>
  <si>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</si>
  <si>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</si>
  <si>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</si>
  <si>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</si>
  <si>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</si>
  <si>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</si>
  <si>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</si>
  <si>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</si>
  <si>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</si>
  <si>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</si>
  <si>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</si>
  <si>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</si>
  <si>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</si>
  <si>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</si>
  <si>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</si>
  <si>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</si>
  <si>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</si>
  <si>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</si>
  <si>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</si>
  <si>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</si>
  <si>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</si>
  <si>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</si>
  <si>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</si>
  <si>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</si>
  <si>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</si>
  <si>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</si>
  <si>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</si>
  <si>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</si>
  <si>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</si>
  <si>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</si>
  <si>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</si>
  <si>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</si>
  <si>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</si>
  <si>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</si>
  <si>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</si>
  <si>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</si>
  <si>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</si>
  <si>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</si>
  <si>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</si>
  <si>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</si>
  <si>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</si>
  <si>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</si>
  <si>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</si>
  <si>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</si>
  <si>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</si>
  <si>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</si>
  <si>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</si>
  <si>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</si>
  <si>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</si>
  <si>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</si>
  <si>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</si>
  <si>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</si>
  <si>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</si>
  <si>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</si>
  <si>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</si>
  <si>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</si>
  <si>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</si>
  <si>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</si>
  <si>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</si>
  <si>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</si>
  <si>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</si>
  <si>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</si>
  <si>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</si>
  <si>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</si>
  <si>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</si>
  <si>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</si>
  <si>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</si>
  <si>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</si>
  <si>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</si>
  <si>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</si>
  <si>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</si>
  <si>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</si>
  <si>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</si>
  <si>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</si>
  <si>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</si>
  <si>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</si>
  <si>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</si>
  <si>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</si>
  <si>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</si>
  <si>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</si>
  <si>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</si>
  <si>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</si>
  <si>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</si>
  <si>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</si>
  <si>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</si>
  <si>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</si>
  <si>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</si>
  <si>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</si>
  <si>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</si>
  <si>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</si>
  <si>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</si>
  <si>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</si>
  <si>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</si>
  <si>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</si>
  <si>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</si>
  <si>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</si>
  <si>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</si>
  <si>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</si>
  <si>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</si>
  <si>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</si>
  <si>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</si>
  <si>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</si>
  <si>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</si>
  <si>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</si>
  <si>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</si>
  <si>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</si>
  <si>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</si>
  <si>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</si>
  <si>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</si>
  <si>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</si>
  <si>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</si>
  <si>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</si>
  <si>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</si>
  <si>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</si>
  <si>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</si>
  <si>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</si>
  <si>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</si>
  <si>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</si>
  <si>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</si>
  <si>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</si>
  <si>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</si>
  <si>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</si>
  <si>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</si>
  <si>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</si>
  <si>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</si>
  <si>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</si>
  <si>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</si>
  <si>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</si>
  <si>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</si>
  <si>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</si>
  <si>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</si>
  <si>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</si>
  <si>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</si>
  <si>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</si>
  <si>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</si>
  <si>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</si>
  <si>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</si>
  <si>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</si>
  <si>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</si>
  <si>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</si>
  <si>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</si>
  <si>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</si>
  <si>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</si>
  <si>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</si>
  <si>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</si>
  <si>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</si>
  <si>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</si>
  <si>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</si>
  <si>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</si>
  <si>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</si>
  <si>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</si>
  <si>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</si>
  <si>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</si>
  <si>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</si>
  <si>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</si>
  <si>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</si>
  <si>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</si>
  <si>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</si>
  <si>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</si>
  <si>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</si>
  <si>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</si>
  <si>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</si>
  <si>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</si>
  <si>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</si>
  <si>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</si>
  <si>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</si>
  <si>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</si>
  <si>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</si>
  <si>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</si>
  <si>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</si>
  <si>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</si>
  <si>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</si>
  <si>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</si>
  <si>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</si>
  <si>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</si>
  <si>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</si>
  <si>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</si>
  <si>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</si>
  <si>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</si>
  <si>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</si>
  <si>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</si>
  <si>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</si>
  <si>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</si>
  <si>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</si>
  <si>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</si>
  <si>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</si>
  <si>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</si>
  <si>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</si>
  <si>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</si>
  <si>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</si>
  <si>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</si>
  <si>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</si>
  <si>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</si>
  <si>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</si>
  <si>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</si>
  <si>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</si>
  <si>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</si>
  <si>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</si>
  <si>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</si>
  <si>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</si>
  <si>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</si>
  <si>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</si>
  <si>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</si>
  <si>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</si>
  <si>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</si>
  <si>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</si>
  <si>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</si>
  <si>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</si>
  <si>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</si>
  <si>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</si>
  <si>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</si>
  <si>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</si>
  <si>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</si>
  <si>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</si>
  <si>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</si>
  <si>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</si>
  <si>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</si>
  <si>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</si>
  <si>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</si>
  <si>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</si>
  <si>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</si>
  <si>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</si>
  <si>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</si>
  <si>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</si>
  <si>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</si>
  <si>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</si>
  <si>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</si>
  <si>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</si>
  <si>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</si>
  <si>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</si>
  <si>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</si>
  <si>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</si>
  <si>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</si>
  <si>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</si>
  <si>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</si>
  <si>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</si>
  <si>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</si>
  <si>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</si>
  <si>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</si>
  <si>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</si>
  <si>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</si>
  <si>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</si>
  <si>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</si>
  <si>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</si>
  <si>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</si>
  <si>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</si>
  <si>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</si>
  <si>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</si>
  <si>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</si>
  <si>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</si>
  <si>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</si>
  <si>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</si>
  <si>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</si>
  <si>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</si>
  <si>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</si>
  <si>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</si>
  <si>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</si>
  <si>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</si>
  <si>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</si>
  <si>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</si>
  <si>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</si>
  <si>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</si>
  <si>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</si>
  <si>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</si>
  <si>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</si>
  <si>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</si>
  <si>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</si>
  <si>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</si>
  <si>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</si>
  <si>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</si>
  <si>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</si>
  <si>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</si>
  <si>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</si>
  <si>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</si>
  <si>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</si>
  <si>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</si>
  <si>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</si>
  <si>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</si>
  <si>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</si>
  <si>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</si>
  <si>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</si>
  <si>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</si>
  <si>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</si>
  <si>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</si>
  <si>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</si>
  <si>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</si>
  <si>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</si>
  <si>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</si>
  <si>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</si>
  <si>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</si>
  <si>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</si>
  <si>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</si>
  <si>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</si>
  <si>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</si>
  <si>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</si>
  <si>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</si>
  <si>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</si>
  <si>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</si>
  <si>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</si>
  <si>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</si>
  <si>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</si>
  <si>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</si>
  <si>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</si>
  <si>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</si>
  <si>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</si>
  <si>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</si>
  <si>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</si>
  <si>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</si>
  <si>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</si>
  <si>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</si>
  <si>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</si>
  <si>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</si>
  <si>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</si>
  <si>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</si>
  <si>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</si>
  <si>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</si>
  <si>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</si>
  <si>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</si>
  <si>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</si>
  <si>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</si>
  <si>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</si>
  <si>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</si>
  <si>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</si>
  <si>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</si>
  <si>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</si>
  <si>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</si>
  <si>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</si>
  <si>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</si>
  <si>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</si>
  <si>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</si>
  <si>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</si>
  <si>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</si>
  <si>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</si>
  <si>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</si>
  <si>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</si>
  <si>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</si>
  <si>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</si>
  <si>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</si>
  <si>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</si>
  <si>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</si>
  <si>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</si>
  <si>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</si>
  <si>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</si>
  <si>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</si>
  <si>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</si>
  <si>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</si>
  <si>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</si>
  <si>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</si>
  <si>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</si>
  <si>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</si>
  <si>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</si>
  <si>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</si>
  <si>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</si>
  <si>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</si>
  <si>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</si>
  <si>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</si>
  <si>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</si>
  <si>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</si>
  <si>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</si>
  <si>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</si>
  <si>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</si>
  <si>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</si>
  <si>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</si>
  <si>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</si>
  <si>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</si>
  <si>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</si>
  <si>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</si>
  <si>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</si>
  <si>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</si>
  <si>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</si>
  <si>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</si>
  <si>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</si>
  <si>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</si>
  <si>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</si>
  <si>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</si>
  <si>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</si>
  <si>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</si>
  <si>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</si>
  <si>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</si>
  <si>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</si>
  <si>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</si>
  <si>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</si>
  <si>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</si>
  <si>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</si>
  <si>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</si>
  <si>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</si>
  <si>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</si>
  <si>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</si>
  <si>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</si>
  <si>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</si>
  <si>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</si>
  <si>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</si>
  <si>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</si>
  <si>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</si>
  <si>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</si>
  <si>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</si>
  <si>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</si>
  <si>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</si>
  <si>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</si>
  <si>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</si>
  <si>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</si>
  <si>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</si>
  <si>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</si>
  <si>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</si>
  <si>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</si>
  <si>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</si>
  <si>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</si>
  <si>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</si>
  <si>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</si>
  <si>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</si>
  <si>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</si>
  <si>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</si>
  <si>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</si>
  <si>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</si>
  <si>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</si>
  <si>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</si>
  <si>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</si>
  <si>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</si>
  <si>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</si>
  <si>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</si>
  <si>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</si>
  <si>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</si>
  <si>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</si>
  <si>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</si>
  <si>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</si>
  <si>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</si>
  <si>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</si>
  <si>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</si>
  <si>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</si>
  <si>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</si>
  <si>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</si>
  <si>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</si>
  <si>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</si>
  <si>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</si>
  <si>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</si>
  <si>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</si>
  <si>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</si>
  <si>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</si>
  <si>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</si>
  <si>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</si>
  <si>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</si>
  <si>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</si>
  <si>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</si>
  <si>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</si>
  <si>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</si>
  <si>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</si>
  <si>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</si>
  <si>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</si>
  <si>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</si>
  <si>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</si>
  <si>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</si>
  <si>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</si>
  <si>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</si>
  <si>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</si>
  <si>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</si>
  <si>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</si>
  <si>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</si>
  <si>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</si>
  <si>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</si>
  <si>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</si>
  <si>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</si>
  <si>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</si>
  <si>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</si>
  <si>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</si>
  <si>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</si>
  <si>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</si>
  <si>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</si>
  <si>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</si>
  <si>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</si>
  <si>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</si>
  <si>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</si>
  <si>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</si>
  <si>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</si>
  <si>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</si>
  <si>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</si>
  <si>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</si>
  <si>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</si>
  <si>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</si>
  <si>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</si>
  <si>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</si>
  <si>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</si>
  <si>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</si>
  <si>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</si>
  <si>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</si>
  <si>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</si>
  <si>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</si>
  <si>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</si>
  <si>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</si>
  <si>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</si>
  <si>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</si>
  <si>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</si>
  <si>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</si>
  <si>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</si>
  <si>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</si>
  <si>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</si>
  <si>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</si>
  <si>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</si>
  <si>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</si>
  <si>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</si>
  <si>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</si>
  <si>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</si>
  <si>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</si>
  <si>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</si>
  <si>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</si>
  <si>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</si>
  <si>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</si>
  <si>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</si>
  <si>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</si>
  <si>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</si>
  <si>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</si>
  <si>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</si>
  <si>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</si>
  <si>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</si>
  <si>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</si>
  <si>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</si>
  <si>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</si>
  <si>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</si>
  <si>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</si>
  <si>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</si>
  <si>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</si>
  <si>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</si>
  <si>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</si>
  <si>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</si>
  <si>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</si>
  <si>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</si>
  <si>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</si>
  <si>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</si>
  <si>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</si>
  <si>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</si>
  <si>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</si>
  <si>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</si>
  <si>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</si>
  <si>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</si>
  <si>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</si>
  <si>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</si>
  <si>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</si>
  <si>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</si>
  <si>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</si>
  <si>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</si>
  <si>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</si>
  <si>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</si>
  <si>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</si>
  <si>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</si>
  <si>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</si>
  <si>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</si>
  <si>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</si>
  <si>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</si>
  <si>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</si>
  <si>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</si>
  <si>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</si>
  <si>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</si>
  <si>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</si>
  <si>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</si>
  <si>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</si>
  <si>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</si>
  <si>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</si>
  <si>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</si>
  <si>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</si>
  <si>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</si>
  <si>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</si>
  <si>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</si>
  <si>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</si>
  <si>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</si>
  <si>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</si>
  <si>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</si>
  <si>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</si>
  <si>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</si>
  <si>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</si>
  <si>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</si>
  <si>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</si>
  <si>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</si>
  <si>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</si>
  <si>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</si>
  <si>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</si>
  <si>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</si>
  <si>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</si>
  <si>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</si>
  <si>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</si>
  <si>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</si>
  <si>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</si>
  <si>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</si>
  <si>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</si>
  <si>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</si>
  <si>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</si>
  <si>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</si>
  <si>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</si>
  <si>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</si>
  <si>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</si>
  <si>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</si>
  <si>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</si>
  <si>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</si>
  <si>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</si>
  <si>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</si>
  <si>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</si>
  <si>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</si>
  <si>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</si>
  <si>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</si>
  <si>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</si>
  <si>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</si>
  <si>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</si>
  <si>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</si>
  <si>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</si>
  <si>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</si>
  <si>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</si>
  <si>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</si>
  <si>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</si>
  <si>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</si>
  <si>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</si>
  <si>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</si>
  <si>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</si>
  <si>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</si>
  <si>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</si>
  <si>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</si>
  <si>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</si>
  <si>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</si>
  <si>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</si>
  <si>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</si>
  <si>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</si>
  <si>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</si>
  <si>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</si>
  <si>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</si>
  <si>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</si>
  <si>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</si>
  <si>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</si>
  <si>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</si>
  <si>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</si>
  <si>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</si>
  <si>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</si>
  <si>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</si>
  <si>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</si>
  <si>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</si>
  <si>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</si>
  <si>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</si>
  <si>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</si>
  <si>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</si>
  <si>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</si>
  <si>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</si>
  <si>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</si>
  <si>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</si>
  <si>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</si>
  <si>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</si>
  <si>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</si>
  <si>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</si>
  <si>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</si>
  <si>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</si>
  <si>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</si>
  <si>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</si>
  <si>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</si>
  <si>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</si>
  <si>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</si>
  <si>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</si>
  <si>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</si>
  <si>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</si>
  <si>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</si>
  <si>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</si>
  <si>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</si>
  <si>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</si>
  <si>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</si>
  <si>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</si>
  <si>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</si>
  <si>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</si>
  <si>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</si>
  <si>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</si>
  <si>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</si>
  <si>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</si>
  <si>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</si>
  <si>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</si>
  <si>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</si>
  <si>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</si>
  <si>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</si>
  <si>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</si>
  <si>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</si>
  <si>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</si>
  <si>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</si>
  <si>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</si>
  <si>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</si>
  <si>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</si>
  <si>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</si>
  <si>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</si>
  <si>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</si>
  <si>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</si>
  <si>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</si>
  <si>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</si>
  <si>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</si>
  <si>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</si>
  <si>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</si>
  <si>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</si>
  <si>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</si>
  <si>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</si>
  <si>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</si>
  <si>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</si>
  <si>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</si>
  <si>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</si>
  <si>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</si>
  <si>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</si>
  <si>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</si>
  <si>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</si>
  <si>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</si>
  <si>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</si>
  <si>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</si>
  <si>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</si>
  <si>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</si>
  <si>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</si>
  <si>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</si>
  <si>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</si>
  <si>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</si>
  <si>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</si>
  <si>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</si>
  <si>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</si>
  <si>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</si>
  <si>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</si>
  <si>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</si>
  <si>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</si>
  <si>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</si>
  <si>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</si>
  <si>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</si>
  <si>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</si>
  <si>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</si>
  <si>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</si>
  <si>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</si>
  <si>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</si>
  <si>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</si>
  <si>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</si>
  <si>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</si>
  <si>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</si>
  <si>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</si>
  <si>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</si>
  <si>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</si>
  <si>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</si>
  <si>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</si>
  <si>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</si>
  <si>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</si>
  <si>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</si>
  <si>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</si>
  <si>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</si>
  <si>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</si>
  <si>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</si>
  <si>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</si>
  <si>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</si>
  <si>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</si>
  <si>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</si>
  <si>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</si>
  <si>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</si>
  <si>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</si>
  <si>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</si>
  <si>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</si>
  <si>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</si>
  <si>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</si>
  <si>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</si>
  <si>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</si>
  <si>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</si>
  <si>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</si>
  <si>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</si>
  <si>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</si>
  <si>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</si>
  <si>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</si>
  <si>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</si>
  <si>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</si>
  <si>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</si>
  <si>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</si>
  <si>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</si>
  <si>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</si>
  <si>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</si>
  <si>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</si>
  <si>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</si>
  <si>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</si>
  <si>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</si>
  <si>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</si>
  <si>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</si>
  <si>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</si>
  <si>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</si>
  <si>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</si>
  <si>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</si>
  <si>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</si>
  <si>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</si>
  <si>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</si>
  <si>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</si>
  <si>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</si>
  <si>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</si>
  <si>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</si>
  <si>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</si>
  <si>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</si>
  <si>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</si>
  <si>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</si>
  <si>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</si>
  <si>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</si>
  <si>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</si>
  <si>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</si>
  <si>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</si>
  <si>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</si>
  <si>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</si>
  <si>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</si>
  <si>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</si>
  <si>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</si>
  <si>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</si>
  <si>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</si>
  <si>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</si>
  <si>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</si>
  <si>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</si>
  <si>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</si>
  <si>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</si>
  <si>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</si>
  <si>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</si>
  <si>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</si>
  <si>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</si>
  <si>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</si>
  <si>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</si>
  <si>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</si>
  <si>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</si>
  <si>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</si>
  <si>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</si>
  <si>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</si>
  <si>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</si>
  <si>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</si>
  <si>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</si>
  <si>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</si>
  <si>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</si>
  <si>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</si>
  <si>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</si>
  <si>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</si>
  <si>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</si>
  <si>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</si>
  <si>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</si>
  <si>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</si>
  <si>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</si>
  <si>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</si>
  <si>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</si>
  <si>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</si>
  <si>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</si>
  <si>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</si>
  <si>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</si>
  <si>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</si>
  <si>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</si>
  <si>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</si>
  <si>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</si>
  <si>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</si>
  <si>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</si>
  <si>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</si>
  <si>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</si>
  <si>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</si>
  <si>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</si>
  <si>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</si>
  <si>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</si>
  <si>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</si>
  <si>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</si>
  <si>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</si>
  <si>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</si>
  <si>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</si>
  <si>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</si>
  <si>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</si>
  <si>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</si>
  <si>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</si>
  <si>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</si>
  <si>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</si>
  <si>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</si>
  <si>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</si>
  <si>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</si>
  <si>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</si>
  <si>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</si>
  <si>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</si>
  <si>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</si>
  <si>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</si>
  <si>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</si>
  <si>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</si>
  <si>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</si>
  <si>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</si>
  <si>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</si>
  <si>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</si>
  <si>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</si>
  <si>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</si>
  <si>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</si>
  <si>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</si>
  <si>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</si>
  <si>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</si>
  <si>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</si>
  <si>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</si>
  <si>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</si>
  <si>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</si>
  <si>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</si>
  <si>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</si>
  <si>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</si>
  <si>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</si>
  <si>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</si>
  <si>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</si>
  <si>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</si>
  <si>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</si>
  <si>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</si>
  <si>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</si>
  <si>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</si>
  <si>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</si>
  <si>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</si>
  <si>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</si>
  <si>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</si>
  <si>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</si>
  <si>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</si>
  <si>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</si>
  <si>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</si>
  <si>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</si>
  <si>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</si>
  <si>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</si>
  <si>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</si>
  <si>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</si>
  <si>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</si>
  <si>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</si>
  <si>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</si>
  <si>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</si>
  <si>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</si>
  <si>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</si>
  <si>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</si>
  <si>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</si>
  <si>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</si>
  <si>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</si>
  <si>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</si>
  <si>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</si>
  <si>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</si>
  <si>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</si>
  <si>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</si>
  <si>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</si>
  <si>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</si>
  <si>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</si>
  <si>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</si>
  <si>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</si>
  <si>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</si>
  <si>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</si>
  <si>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</si>
  <si>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</si>
  <si>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</si>
  <si>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</si>
  <si>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</si>
  <si>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</si>
  <si>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</si>
  <si>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</si>
  <si>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</si>
  <si>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</si>
  <si>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</si>
  <si>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</si>
  <si>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</si>
  <si>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</si>
  <si>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</si>
  <si>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</si>
  <si>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</si>
  <si>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</si>
  <si>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</si>
  <si>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</si>
  <si>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</si>
  <si>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</si>
  <si>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</si>
  <si>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</si>
  <si>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</si>
  <si>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</si>
  <si>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</si>
  <si>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</si>
  <si>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</si>
  <si>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</si>
  <si>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</si>
  <si>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</si>
  <si>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</si>
  <si>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</si>
  <si>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</si>
  <si>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</si>
  <si>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</si>
  <si>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</si>
  <si>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</si>
  <si>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</si>
  <si>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</si>
  <si>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</si>
  <si>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</si>
  <si>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</si>
  <si>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</si>
  <si>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</si>
  <si>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</si>
  <si>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</si>
  <si>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</si>
  <si>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</si>
  <si>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</si>
  <si>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</si>
  <si>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</si>
  <si>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</si>
  <si>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</si>
  <si>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</si>
  <si>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</si>
  <si>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</si>
  <si>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</si>
  <si>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</si>
  <si>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</si>
  <si>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</si>
  <si>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</si>
  <si>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</si>
  <si>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</si>
  <si>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</si>
  <si>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</si>
  <si>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</si>
  <si>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</si>
  <si>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</si>
  <si>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</si>
  <si>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</si>
  <si>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</si>
  <si>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</si>
  <si>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</si>
  <si>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</si>
  <si>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</si>
  <si>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</si>
  <si>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</si>
  <si>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</si>
  <si>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</si>
  <si>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</si>
  <si>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</si>
  <si>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</si>
  <si>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</si>
  <si>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</si>
  <si>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</si>
  <si>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</si>
  <si>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</si>
  <si>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</si>
  <si>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</si>
  <si>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</si>
  <si>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</si>
  <si>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</si>
  <si>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</si>
  <si>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</si>
  <si>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</si>
  <si>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</si>
  <si>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</si>
  <si>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</si>
  <si>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</si>
  <si>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</si>
  <si>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</si>
  <si>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</si>
  <si>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</si>
  <si>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</si>
  <si>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</si>
  <si>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</si>
  <si>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</si>
  <si>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</si>
  <si>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</si>
  <si>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</si>
  <si>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</si>
  <si>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</si>
  <si>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</si>
  <si>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</si>
  <si>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</si>
  <si>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</si>
  <si>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</si>
  <si>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</si>
  <si>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</si>
  <si>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</si>
  <si>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</si>
  <si>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</si>
  <si>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</si>
  <si>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</si>
  <si>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</si>
  <si>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</si>
  <si>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</si>
  <si>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</si>
  <si>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</si>
  <si>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</si>
  <si>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</si>
  <si>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</si>
  <si>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</si>
  <si>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</si>
  <si>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</si>
  <si>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</si>
  <si>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</si>
  <si>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</si>
  <si>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</si>
  <si>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</si>
  <si>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</si>
  <si>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</si>
  <si>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</si>
  <si>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</si>
  <si>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</si>
  <si>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</si>
  <si>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</si>
  <si>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</si>
  <si>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</si>
  <si>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</si>
  <si>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</si>
  <si>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</si>
  <si>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</si>
  <si>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</si>
  <si>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</si>
  <si>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</si>
  <si>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</si>
  <si>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</si>
  <si>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</si>
  <si>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</si>
  <si>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</si>
  <si>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</si>
  <si>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</si>
  <si>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</si>
  <si>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</si>
  <si>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</si>
  <si>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</si>
  <si>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</si>
  <si>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</si>
  <si>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</si>
  <si>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</si>
  <si>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</si>
  <si>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</si>
  <si>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</si>
  <si>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</si>
  <si>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</si>
  <si>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</si>
  <si>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</si>
  <si>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</si>
  <si>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</si>
  <si>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</si>
  <si>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</si>
  <si>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</si>
  <si>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</si>
  <si>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</si>
  <si>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</si>
  <si>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</si>
  <si>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</si>
  <si>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</si>
  <si>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</si>
  <si>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</si>
  <si>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</si>
  <si>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</si>
  <si>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</si>
  <si>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</si>
  <si>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</si>
  <si>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</si>
  <si>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</si>
  <si>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</si>
  <si>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</si>
  <si>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</si>
  <si>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</si>
  <si>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</si>
  <si>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</si>
  <si>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</si>
  <si>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</si>
  <si>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</si>
  <si>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</si>
  <si>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</si>
  <si>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</si>
  <si>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</si>
  <si>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</si>
  <si>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</si>
  <si>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</si>
  <si>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</si>
  <si>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</si>
  <si>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</si>
  <si>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</si>
  <si>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</si>
  <si>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</si>
  <si>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</si>
  <si>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</si>
  <si>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</si>
  <si>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</si>
  <si>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</si>
  <si>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</si>
  <si>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</si>
  <si>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</si>
  <si>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</si>
  <si>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</si>
  <si>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</si>
  <si>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</si>
  <si>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</si>
  <si>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</si>
  <si>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</si>
  <si>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</si>
  <si>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</si>
  <si>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</si>
  <si>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</si>
  <si>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</si>
  <si>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</si>
  <si>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</si>
  <si>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</si>
  <si>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</si>
  <si>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</si>
  <si>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</si>
  <si>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</si>
  <si>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</si>
  <si>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</si>
  <si>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</si>
  <si>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</si>
  <si>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</si>
  <si>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</si>
  <si>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</si>
  <si>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</si>
  <si>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</si>
  <si>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</si>
  <si>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</si>
  <si>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</si>
  <si>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</si>
  <si>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</si>
  <si>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</si>
  <si>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</si>
  <si>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</si>
  <si>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</si>
  <si>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</si>
  <si>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</si>
  <si>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</si>
  <si>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</si>
  <si>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</si>
  <si>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</si>
  <si>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</si>
  <si>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</si>
  <si>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</si>
  <si>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</si>
  <si>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</si>
  <si>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</si>
  <si>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</si>
  <si>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</si>
  <si>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</si>
  <si>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</si>
  <si>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</si>
  <si>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</si>
  <si>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</si>
  <si>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</si>
  <si>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</si>
  <si>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</si>
  <si>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</si>
  <si>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</si>
  <si>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</si>
  <si>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</si>
  <si>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</si>
  <si>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</si>
  <si>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</si>
  <si>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</si>
  <si>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</si>
  <si>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</si>
  <si>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</si>
  <si>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</si>
  <si>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</si>
  <si>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</si>
  <si>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</si>
  <si>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</si>
  <si>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</si>
  <si>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</si>
  <si>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</si>
  <si>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</si>
  <si>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</si>
  <si>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</si>
  <si>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</si>
  <si>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</si>
  <si>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</si>
  <si>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</si>
  <si>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</si>
  <si>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</si>
  <si>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</si>
  <si>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</si>
  <si>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</si>
  <si>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</si>
  <si>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</si>
  <si>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</si>
  <si>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</si>
  <si>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</si>
  <si>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</si>
  <si>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</si>
  <si>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</si>
  <si>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</si>
  <si>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</si>
  <si>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</si>
  <si>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</si>
  <si>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</si>
  <si>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</si>
  <si>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</si>
  <si>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</si>
  <si>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</si>
  <si>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</si>
  <si>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</si>
  <si>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</si>
  <si>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</si>
  <si>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</si>
  <si>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</si>
  <si>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</si>
  <si>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</si>
  <si>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</si>
  <si>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</si>
  <si>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</si>
  <si>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</si>
  <si>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</si>
  <si>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</si>
  <si>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</si>
  <si>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</si>
  <si>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</si>
  <si>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</si>
  <si>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</si>
  <si>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</si>
  <si>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</si>
  <si>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</si>
  <si>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</si>
  <si>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</si>
  <si>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</si>
  <si>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</si>
  <si>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</si>
  <si>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</si>
  <si>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</si>
  <si>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</si>
  <si>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</si>
  <si>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</si>
  <si>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</si>
  <si>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</si>
  <si>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</si>
  <si>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</si>
  <si>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</si>
  <si>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</si>
  <si>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</si>
  <si>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</si>
  <si>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</si>
  <si>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</si>
  <si>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</si>
  <si>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</si>
  <si>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</si>
  <si>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</si>
  <si>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</si>
  <si>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</si>
  <si>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</si>
  <si>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</si>
  <si>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</si>
  <si>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</si>
  <si>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</si>
  <si>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</si>
  <si>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</si>
  <si>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</si>
  <si>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</si>
  <si>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</si>
  <si>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</si>
  <si>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</si>
  <si>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</si>
  <si>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</si>
  <si>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</si>
  <si>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</si>
  <si>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</si>
  <si>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</si>
  <si>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</si>
  <si>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</si>
  <si>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</si>
  <si>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</si>
  <si>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</si>
  <si>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</si>
  <si>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</si>
  <si>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</si>
  <si>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</si>
  <si>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</si>
  <si>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</si>
  <si>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</si>
  <si>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</si>
  <si>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</si>
  <si>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</si>
  <si>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</si>
  <si>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</si>
  <si>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</si>
  <si>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</si>
  <si>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</si>
  <si>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</si>
  <si>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</si>
  <si>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</si>
  <si>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</si>
  <si>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</si>
  <si>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</si>
  <si>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</si>
  <si>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</si>
  <si>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</si>
  <si>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</si>
  <si>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</si>
  <si>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</si>
  <si>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</si>
  <si>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</si>
  <si>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</si>
  <si>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</si>
  <si>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</si>
  <si>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</si>
  <si>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</si>
  <si>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</si>
  <si>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</si>
  <si>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</si>
  <si>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</si>
  <si>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</si>
  <si>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</si>
  <si>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</si>
  <si>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</si>
  <si>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</si>
  <si>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</si>
  <si>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</si>
  <si>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</si>
  <si>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</si>
  <si>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</si>
  <si>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</si>
  <si>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</si>
  <si>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</si>
  <si>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</si>
  <si>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</si>
  <si>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</si>
  <si>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</si>
  <si>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</si>
  <si>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</si>
  <si>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</si>
  <si>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</si>
  <si>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</si>
  <si>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</si>
  <si>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</si>
  <si>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</si>
  <si>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</si>
  <si>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</si>
  <si>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</si>
  <si>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</si>
  <si>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</si>
  <si>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</si>
  <si>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</si>
  <si>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</si>
  <si>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</si>
  <si>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</si>
  <si>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</si>
  <si>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</si>
  <si>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</si>
  <si>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</si>
  <si>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</si>
  <si>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</si>
  <si>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</si>
  <si>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</si>
  <si>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</si>
  <si>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</si>
  <si>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</si>
  <si>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</si>
  <si>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</si>
  <si>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</si>
  <si>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</si>
  <si>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</si>
  <si>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</si>
  <si>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</si>
  <si>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</si>
  <si>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</si>
  <si>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</si>
  <si>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</si>
  <si>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</si>
  <si>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</si>
  <si>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</si>
  <si>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</si>
  <si>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</si>
  <si>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</si>
  <si>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</si>
  <si>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</si>
  <si>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</si>
  <si>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</si>
  <si>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</si>
  <si>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</si>
  <si>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</si>
  <si>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</si>
  <si>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</si>
  <si>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</si>
  <si>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</si>
  <si>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</si>
  <si>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</si>
  <si>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</si>
  <si>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</si>
  <si>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</si>
  <si>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</si>
  <si>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</si>
  <si>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</si>
  <si>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</si>
  <si>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</si>
  <si>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</si>
  <si>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</si>
  <si>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</si>
  <si>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</si>
  <si>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</si>
  <si>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</si>
  <si>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</si>
  <si>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</si>
  <si>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</si>
  <si>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</si>
  <si>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</si>
  <si>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</si>
  <si>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</si>
  <si>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</si>
  <si>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</si>
  <si>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</si>
  <si>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</si>
  <si>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</si>
  <si>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</si>
  <si>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</si>
  <si>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</si>
  <si>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</si>
  <si>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</si>
  <si>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</si>
  <si>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</si>
  <si>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</si>
  <si>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</si>
  <si>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</si>
  <si>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</si>
  <si>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</si>
  <si>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</si>
  <si>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</si>
  <si>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</si>
  <si>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</si>
  <si>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</si>
  <si>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</si>
  <si>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</si>
  <si>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</si>
  <si>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</si>
  <si>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</si>
  <si>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</si>
  <si>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</si>
  <si>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</si>
  <si>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</si>
  <si>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</si>
  <si>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</si>
  <si>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</si>
  <si>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</si>
  <si>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</si>
  <si>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</si>
  <si>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</si>
  <si>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</si>
  <si>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</si>
  <si>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</si>
  <si>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</si>
  <si>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</si>
  <si>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</si>
  <si>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</si>
  <si>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</si>
  <si>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</si>
  <si>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</si>
  <si>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</si>
  <si>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</si>
  <si>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</si>
  <si>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</si>
  <si>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</si>
  <si>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</si>
  <si>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</si>
  <si>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</si>
  <si>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</si>
  <si>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</si>
  <si>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</si>
  <si>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</si>
  <si>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</si>
  <si>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</si>
  <si>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</si>
  <si>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</si>
  <si>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</si>
  <si>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</si>
  <si>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</si>
  <si>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</si>
  <si>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</si>
  <si>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</si>
  <si>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</si>
  <si>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</si>
  <si>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</si>
  <si>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</si>
  <si>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</si>
  <si>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</si>
  <si>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</si>
  <si>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</si>
  <si>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</si>
  <si>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</si>
  <si>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</si>
  <si>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</si>
  <si>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</si>
  <si>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</si>
  <si>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</si>
  <si>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</si>
  <si>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</si>
  <si>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</si>
  <si>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</si>
  <si>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</si>
  <si>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</si>
  <si>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</si>
  <si>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</si>
  <si>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</si>
  <si>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</si>
  <si>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</si>
  <si>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</si>
  <si>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</si>
  <si>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</si>
  <si>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</si>
  <si>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</si>
  <si>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</si>
  <si>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</si>
  <si>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</si>
  <si>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</si>
  <si>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</si>
  <si>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</si>
  <si>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</si>
  <si>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</si>
  <si>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</si>
  <si>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</si>
  <si>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</si>
  <si>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</si>
  <si>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</si>
  <si>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</si>
  <si>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</si>
  <si>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</si>
  <si>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</si>
  <si>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</si>
  <si>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</si>
  <si>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</si>
  <si>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</si>
  <si>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</si>
  <si>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</si>
  <si>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</si>
  <si>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</si>
  <si>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</si>
  <si>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</si>
  <si>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</si>
  <si>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</si>
  <si>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</si>
  <si>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</si>
  <si>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</si>
  <si>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</si>
  <si>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</si>
  <si>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</si>
  <si>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</si>
  <si>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</si>
  <si>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</si>
  <si>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</si>
  <si>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</si>
  <si>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</si>
  <si>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</si>
  <si>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</si>
  <si>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</si>
  <si>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</si>
  <si>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</si>
  <si>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</si>
  <si>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</si>
  <si>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</si>
  <si>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</si>
  <si>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</si>
  <si>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</si>
  <si>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</si>
  <si>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</si>
  <si>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</si>
  <si>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</si>
  <si>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</si>
  <si>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</si>
  <si>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</si>
  <si>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</si>
  <si>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</si>
  <si>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</si>
  <si>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</si>
  <si>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</si>
  <si>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</si>
  <si>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</si>
  <si>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</si>
  <si>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</si>
  <si>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</si>
  <si>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</si>
  <si>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</si>
  <si>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</si>
  <si>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</si>
  <si>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</si>
  <si>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</si>
  <si>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</si>
  <si>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</si>
  <si>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</si>
  <si>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</si>
  <si>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</si>
  <si>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</si>
  <si>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</si>
  <si>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</si>
  <si>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</si>
  <si>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</si>
  <si>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</si>
  <si>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</si>
  <si>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</si>
  <si>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</si>
  <si>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</si>
  <si>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</si>
  <si>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</si>
  <si>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</si>
  <si>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</si>
  <si>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</si>
  <si>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</si>
  <si>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</si>
  <si>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</si>
  <si>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</si>
  <si>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</si>
  <si>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</si>
  <si>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</si>
  <si>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</si>
  <si>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</si>
  <si>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</si>
  <si>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</si>
  <si>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</si>
  <si>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</si>
  <si>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</si>
  <si>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</si>
  <si>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</si>
  <si>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</si>
  <si>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</si>
  <si>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</si>
  <si>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</si>
  <si>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</si>
  <si>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</si>
  <si>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</si>
  <si>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</si>
  <si>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</si>
  <si>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</si>
  <si>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</si>
  <si>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</si>
  <si>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</si>
  <si>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</si>
  <si>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</si>
  <si>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</si>
  <si>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</si>
  <si>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</si>
  <si>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</si>
  <si>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</si>
  <si>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</si>
  <si>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</si>
  <si>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</si>
  <si>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</si>
  <si>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</si>
  <si>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</si>
  <si>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</si>
  <si>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</si>
  <si>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</si>
  <si>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</si>
  <si>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</si>
  <si>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</si>
  <si>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</si>
  <si>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</si>
  <si>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</si>
  <si>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</si>
  <si>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</si>
  <si>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</si>
  <si>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</si>
  <si>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</si>
  <si>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</si>
  <si>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</si>
  <si>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</si>
  <si>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</si>
  <si>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</si>
  <si>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</si>
  <si>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</si>
  <si>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</si>
  <si>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</si>
  <si>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</si>
  <si>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</si>
  <si>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</si>
  <si>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</si>
  <si>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</si>
  <si>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</si>
  <si>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</si>
  <si>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</si>
  <si>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</si>
  <si>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</si>
  <si>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</si>
  <si>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</si>
  <si>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</si>
  <si>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</si>
  <si>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</si>
  <si>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</si>
  <si>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</si>
  <si>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</si>
  <si>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</si>
  <si>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</si>
  <si>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</si>
  <si>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</si>
  <si>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</si>
  <si>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</si>
  <si>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</si>
  <si>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</si>
  <si>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</si>
  <si>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</si>
  <si>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</si>
  <si>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</si>
  <si>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</si>
  <si>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</si>
  <si>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</si>
  <si>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</si>
  <si>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</si>
  <si>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</si>
  <si>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</si>
  <si>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</si>
  <si>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</si>
  <si>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</si>
  <si>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</si>
  <si>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</si>
  <si>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</si>
  <si>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</si>
  <si>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</si>
  <si>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</si>
  <si>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</si>
  <si>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</si>
  <si>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</si>
  <si>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</si>
  <si>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</si>
  <si>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</si>
  <si>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</si>
  <si>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</si>
  <si>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</si>
  <si>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</si>
  <si>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</si>
  <si>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</si>
  <si>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</si>
  <si>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</si>
  <si>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</si>
  <si>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</si>
  <si>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</si>
  <si>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</si>
  <si>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</si>
  <si>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</si>
  <si>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</si>
  <si>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</si>
  <si>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</si>
  <si>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</si>
  <si>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</si>
  <si>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</si>
  <si>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</si>
  <si>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</si>
  <si>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</si>
  <si>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</si>
  <si>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</si>
  <si>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</si>
  <si>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</si>
  <si>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</si>
  <si>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</si>
  <si>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</si>
  <si>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</si>
  <si>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</si>
  <si>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</si>
  <si>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</si>
  <si>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</si>
  <si>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</si>
  <si>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</si>
  <si>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</si>
  <si>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</si>
  <si>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</si>
  <si>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</si>
  <si>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</si>
  <si>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</si>
  <si>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</si>
  <si>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</si>
  <si>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</si>
  <si>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</si>
  <si>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</si>
  <si>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</si>
  <si>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</si>
  <si>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</si>
  <si>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</si>
  <si>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</si>
  <si>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</si>
  <si>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</si>
  <si>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</si>
  <si>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</si>
  <si>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</si>
  <si>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</si>
  <si>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</si>
  <si>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</si>
  <si>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</si>
  <si>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</si>
  <si>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</si>
  <si>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</si>
  <si>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</si>
  <si>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</si>
  <si>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</si>
  <si>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</si>
  <si>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</si>
  <si>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</si>
  <si>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</si>
  <si>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</si>
  <si>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</si>
  <si>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</si>
  <si>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</si>
  <si>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</si>
  <si>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</si>
  <si>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</si>
  <si>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</si>
  <si>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</si>
  <si>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</si>
  <si>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</si>
  <si>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</si>
  <si>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</si>
  <si>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</si>
  <si>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</si>
  <si>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</si>
  <si>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</si>
  <si>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</si>
  <si>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</si>
  <si>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</si>
  <si>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</si>
  <si>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</si>
  <si>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</si>
  <si>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</si>
  <si>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</si>
  <si>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</si>
  <si>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</si>
  <si>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</si>
  <si>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</si>
  <si>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</si>
  <si>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</si>
  <si>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</si>
  <si>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</si>
  <si>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</si>
  <si>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</si>
  <si>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</si>
  <si>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</si>
  <si>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</si>
  <si>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</si>
  <si>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</si>
  <si>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</si>
  <si>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</si>
  <si>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</si>
  <si>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</si>
  <si>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</si>
  <si>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</si>
  <si>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</si>
  <si>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</si>
  <si>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</si>
  <si>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</si>
  <si>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</si>
  <si>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</si>
  <si>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</si>
  <si>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</si>
  <si>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</si>
  <si>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</si>
  <si>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</si>
  <si>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</si>
  <si>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</si>
  <si>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</si>
  <si>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</si>
  <si>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</si>
  <si>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</si>
  <si>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</si>
  <si>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</si>
  <si>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</si>
  <si>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</si>
  <si>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</si>
  <si>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</si>
  <si>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</si>
  <si>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</si>
  <si>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</si>
  <si>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</si>
  <si>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</si>
  <si>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</si>
  <si>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</si>
  <si>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</si>
  <si>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</si>
  <si>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</si>
  <si>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</si>
  <si>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</si>
  <si>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</si>
  <si>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</si>
  <si>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</si>
  <si>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</si>
  <si>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</si>
  <si>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</si>
  <si>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</si>
  <si>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</si>
  <si>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</si>
  <si>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</si>
  <si>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</si>
  <si>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</si>
  <si>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</si>
  <si>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</si>
  <si>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</si>
  <si>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</si>
  <si>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</si>
  <si>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</si>
  <si>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</si>
  <si>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</si>
  <si>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</si>
  <si>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</si>
  <si>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</si>
  <si>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</si>
  <si>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</si>
  <si>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</si>
  <si>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</si>
  <si>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</si>
  <si>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</si>
  <si>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</si>
  <si>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</si>
  <si>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</si>
  <si>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</si>
  <si>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</si>
  <si>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</si>
  <si>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</si>
  <si>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</si>
  <si>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</si>
  <si>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</si>
  <si>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</si>
  <si>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</si>
  <si>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</si>
  <si>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</si>
  <si>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</si>
  <si>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</si>
  <si>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</si>
  <si>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</si>
  <si>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</si>
  <si>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</si>
  <si>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</si>
  <si>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</si>
  <si>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</si>
  <si>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</si>
  <si>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</si>
  <si>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</si>
  <si>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</si>
  <si>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</si>
  <si>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</si>
  <si>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</si>
  <si>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</si>
  <si>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</si>
  <si>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</si>
  <si>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</si>
  <si>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</si>
  <si>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</si>
  <si>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</si>
  <si>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</si>
  <si>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</si>
  <si>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</si>
  <si>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</si>
  <si>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</si>
  <si>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</si>
  <si>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</si>
  <si>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</si>
  <si>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</si>
  <si>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</si>
  <si>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</si>
  <si>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</si>
  <si>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</si>
  <si>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</si>
  <si>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</si>
  <si>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</si>
  <si>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</si>
  <si>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</si>
  <si>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</si>
  <si>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</si>
  <si>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</si>
  <si>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</si>
  <si>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</si>
  <si>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</si>
  <si>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</si>
  <si>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</si>
  <si>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</si>
  <si>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</si>
  <si>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</si>
  <si>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</si>
  <si>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</si>
  <si>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</si>
  <si>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</si>
  <si>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</si>
  <si>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</si>
  <si>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</si>
  <si>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</si>
  <si>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</si>
  <si>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</si>
  <si>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</si>
  <si>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</si>
  <si>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</si>
  <si>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</si>
  <si>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</si>
  <si>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</si>
  <si>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</si>
  <si>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</si>
  <si>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</si>
  <si>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</si>
  <si>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</si>
  <si>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</si>
  <si>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</si>
  <si>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</si>
  <si>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</si>
  <si>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</si>
  <si>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</si>
  <si>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</si>
  <si>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</si>
  <si>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</si>
  <si>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</si>
  <si>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</si>
  <si>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</si>
  <si>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</si>
  <si>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</si>
  <si>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</si>
  <si>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</si>
  <si>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</si>
  <si>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</si>
  <si>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</si>
  <si>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</si>
  <si>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</si>
  <si>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</si>
  <si>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</si>
  <si>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</si>
  <si>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</si>
  <si>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</si>
  <si>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</si>
  <si>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</si>
  <si>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</si>
  <si>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</si>
  <si>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</si>
  <si>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</si>
  <si>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</si>
  <si>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</si>
  <si>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</si>
  <si>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</si>
  <si>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</si>
  <si>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</si>
  <si>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</si>
  <si>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</si>
  <si>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</si>
  <si>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</si>
  <si>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</si>
  <si>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</si>
  <si>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</si>
  <si>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</si>
  <si>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</si>
  <si>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</si>
  <si>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</si>
  <si>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</si>
  <si>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</si>
  <si>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</si>
  <si>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</si>
  <si>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</si>
  <si>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</si>
  <si>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</si>
  <si>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</si>
  <si>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</si>
  <si>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</si>
  <si>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</si>
  <si>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</si>
  <si>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</si>
  <si>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</si>
  <si>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</si>
  <si>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</si>
  <si>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</si>
  <si>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</si>
  <si>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</si>
  <si>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</si>
  <si>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</si>
  <si>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</si>
  <si>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</si>
  <si>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</si>
  <si>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</si>
  <si>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</si>
  <si>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</si>
  <si>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</si>
  <si>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</si>
  <si>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</si>
  <si>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</si>
  <si>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</si>
  <si>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</si>
  <si>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</si>
  <si>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</si>
  <si>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</si>
  <si>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</si>
  <si>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</si>
  <si>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</si>
  <si>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</si>
  <si>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</si>
  <si>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</si>
  <si>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</si>
  <si>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</si>
  <si>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</si>
  <si>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</si>
  <si>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</si>
  <si>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</si>
  <si>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</si>
  <si>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</si>
  <si>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</si>
  <si>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</si>
  <si>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</si>
  <si>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</si>
  <si>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</si>
  <si>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</si>
  <si>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</si>
  <si>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</si>
  <si>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</si>
  <si>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</si>
  <si>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</si>
  <si>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</si>
  <si>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</si>
  <si>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</si>
  <si>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</si>
  <si>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</si>
  <si>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</si>
  <si>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</si>
  <si>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</si>
  <si>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</si>
  <si>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</si>
  <si>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</si>
  <si>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</si>
  <si>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</si>
  <si>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</si>
  <si>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</si>
  <si>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</si>
  <si>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</si>
  <si>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</si>
  <si>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</si>
  <si>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</si>
  <si>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</si>
  <si>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</si>
  <si>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</si>
  <si>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</si>
  <si>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</si>
  <si>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</si>
  <si>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</si>
  <si>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</si>
  <si>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</si>
  <si>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</si>
  <si>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</si>
  <si>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</si>
  <si>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</si>
  <si>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</si>
  <si>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</si>
  <si>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</si>
  <si>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</si>
  <si>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</si>
  <si>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</si>
  <si>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</si>
  <si>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</si>
  <si>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</si>
  <si>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</si>
  <si>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</si>
  <si>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</si>
  <si>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</si>
  <si>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</si>
  <si>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</si>
  <si>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</si>
  <si>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</si>
  <si>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</si>
  <si>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</si>
  <si>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</si>
  <si>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</si>
  <si>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</si>
  <si>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</si>
  <si>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</si>
  <si>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</si>
  <si>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</si>
  <si>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</si>
  <si>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</si>
  <si>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</si>
  <si>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</si>
  <si>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</si>
  <si>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</si>
  <si>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</si>
  <si>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</si>
  <si>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</si>
  <si>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</si>
  <si>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</si>
  <si>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</si>
  <si>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</si>
  <si>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</si>
  <si>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</si>
  <si>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</si>
  <si>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</si>
  <si>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</si>
  <si>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</si>
  <si>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</si>
  <si>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</si>
  <si>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</si>
  <si>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</si>
  <si>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</si>
  <si>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</si>
  <si>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</si>
  <si>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</si>
  <si>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</si>
  <si>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</si>
  <si>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</si>
  <si>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</si>
  <si>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</si>
  <si>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</si>
  <si>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</si>
  <si>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</si>
  <si>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</si>
  <si>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</si>
  <si>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</si>
  <si>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</si>
  <si>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</si>
  <si>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</si>
  <si>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</si>
  <si>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</si>
  <si>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</si>
  <si>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</si>
  <si>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</si>
  <si>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</si>
  <si>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</si>
  <si>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</si>
  <si>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</si>
  <si>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</si>
  <si>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</si>
  <si>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</si>
  <si>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</si>
  <si>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</si>
  <si>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</si>
  <si>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</si>
  <si>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</si>
  <si>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</si>
  <si>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</si>
  <si>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</si>
  <si>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</si>
  <si>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</si>
  <si>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</si>
  <si>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</si>
  <si>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</si>
  <si>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</si>
  <si>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</si>
  <si>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</si>
  <si>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</si>
  <si>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</si>
  <si>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</si>
  <si>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</si>
  <si>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</si>
  <si>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</si>
  <si>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</si>
  <si>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</si>
  <si>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</si>
  <si>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</si>
  <si>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</si>
  <si>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</si>
  <si>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</si>
  <si>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</si>
  <si>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</si>
  <si>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</si>
  <si>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</si>
  <si>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</si>
  <si>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</si>
  <si>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</si>
  <si>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</si>
  <si>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</si>
  <si>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</si>
  <si>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</si>
  <si>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</si>
  <si>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</si>
  <si>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</si>
  <si>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</si>
  <si>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</si>
  <si>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</si>
  <si>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</si>
  <si>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</si>
  <si>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</si>
  <si>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</si>
  <si>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</si>
  <si>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</si>
  <si>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</si>
  <si>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</si>
  <si>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</si>
  <si>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</si>
  <si>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</si>
  <si>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</si>
  <si>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</si>
  <si>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</si>
  <si>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</si>
  <si>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</si>
  <si>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</si>
  <si>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</si>
  <si>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</si>
  <si>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</si>
  <si>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</si>
  <si>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</si>
  <si>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</si>
  <si>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</si>
  <si>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</si>
  <si>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</si>
  <si>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</si>
  <si>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</si>
  <si>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</si>
  <si>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</si>
  <si>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</si>
  <si>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</si>
  <si>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</si>
  <si>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</si>
  <si>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</si>
  <si>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</si>
  <si>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</si>
  <si>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</si>
  <si>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</si>
  <si>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</si>
  <si>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</si>
  <si>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</si>
  <si>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</si>
  <si>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</si>
  <si>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</si>
  <si>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</si>
  <si>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</si>
  <si>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</si>
  <si>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</si>
  <si>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</si>
  <si>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</si>
  <si>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</si>
  <si>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</si>
  <si>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</si>
  <si>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</si>
  <si>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</si>
  <si>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</si>
  <si>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</si>
  <si>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</si>
  <si>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</si>
  <si>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</si>
  <si>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</si>
  <si>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</si>
  <si>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</si>
  <si>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</si>
  <si>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</si>
  <si>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</si>
  <si>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</si>
  <si>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</si>
  <si>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</si>
  <si>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</si>
  <si>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</si>
  <si>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</si>
  <si>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</si>
  <si>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</si>
  <si>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</si>
  <si>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</si>
  <si>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</si>
  <si>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</si>
  <si>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</si>
  <si>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</si>
  <si>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</si>
  <si>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</si>
  <si>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</si>
  <si>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</si>
  <si>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</si>
  <si>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</si>
  <si>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</si>
  <si>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</si>
  <si>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</si>
  <si>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</si>
  <si>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</si>
  <si>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</si>
  <si>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</si>
  <si>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</si>
  <si>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</si>
  <si>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</si>
  <si>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</si>
  <si>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</si>
  <si>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</si>
  <si>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</si>
  <si>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</si>
  <si>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</si>
  <si>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</si>
  <si>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</si>
  <si>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</si>
  <si>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</si>
  <si>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</si>
  <si>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</si>
  <si>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</si>
  <si>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</si>
  <si>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</si>
  <si>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</si>
  <si>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</si>
  <si>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</si>
  <si>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</si>
  <si>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</si>
  <si>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</si>
  <si>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</si>
  <si>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</si>
  <si>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</si>
  <si>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</si>
  <si>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</si>
  <si>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</si>
  <si>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</si>
  <si>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</si>
  <si>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</si>
  <si>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</si>
  <si>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</si>
  <si>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</si>
  <si>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</si>
  <si>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</si>
  <si>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</si>
  <si>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</si>
  <si>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</si>
  <si>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</si>
  <si>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</si>
  <si>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</si>
  <si>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</si>
  <si>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</si>
  <si>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</si>
  <si>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</si>
  <si>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</si>
  <si>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</si>
  <si>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</si>
  <si>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</si>
  <si>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</si>
  <si>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</si>
  <si>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</si>
  <si>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</si>
  <si>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</si>
  <si>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</si>
  <si>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</si>
  <si>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</si>
  <si>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</si>
  <si>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</si>
  <si>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</si>
  <si>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</si>
  <si>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</si>
  <si>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</si>
  <si>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</si>
  <si>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</si>
  <si>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</si>
  <si>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</si>
  <si>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</si>
  <si>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</si>
  <si>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</si>
  <si>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</si>
  <si>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</si>
  <si>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</si>
  <si>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</si>
  <si>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</si>
  <si>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</si>
  <si>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</si>
  <si>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</si>
  <si>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</si>
  <si>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</si>
  <si>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</si>
  <si>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</si>
  <si>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</si>
  <si>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</si>
  <si>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</si>
  <si>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</si>
  <si>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</si>
  <si>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</si>
  <si>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</si>
  <si>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</si>
  <si>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</si>
  <si>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</si>
  <si>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</si>
  <si>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</si>
  <si>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</si>
  <si>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</si>
  <si>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</si>
  <si>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</si>
  <si>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</si>
  <si>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</si>
  <si>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</si>
  <si>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</si>
  <si>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</si>
  <si>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</si>
  <si>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</si>
  <si>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</si>
  <si>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</si>
  <si>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</si>
  <si>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</si>
  <si>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</si>
  <si>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</si>
  <si>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</si>
  <si>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</si>
  <si>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</si>
  <si>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</si>
  <si>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</si>
  <si>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</si>
  <si>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</si>
  <si>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</si>
  <si>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</si>
  <si>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</si>
  <si>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</si>
  <si>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</si>
  <si>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</si>
  <si>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</si>
  <si>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</si>
  <si>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</si>
  <si>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</si>
  <si>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</si>
  <si>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</si>
  <si>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</si>
  <si>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</si>
  <si>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</si>
  <si>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</si>
  <si>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</si>
  <si>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</si>
  <si>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</si>
  <si>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</si>
  <si>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</si>
  <si>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</si>
  <si>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</si>
  <si>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</si>
  <si>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</si>
  <si>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</si>
  <si>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</si>
  <si>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</si>
  <si>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</si>
  <si>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</si>
  <si>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</si>
  <si>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</si>
  <si>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</si>
  <si>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</si>
  <si>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</si>
  <si>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</si>
  <si>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</si>
  <si>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</si>
  <si>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</si>
  <si>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</si>
  <si>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</si>
  <si>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</si>
  <si>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</si>
  <si>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</si>
  <si>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</si>
  <si>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</si>
  <si>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</si>
  <si>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</si>
  <si>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</si>
  <si>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</si>
  <si>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</si>
  <si>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</si>
  <si>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</si>
  <si>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</si>
  <si>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</si>
  <si>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</si>
  <si>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</si>
  <si>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</si>
  <si>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</si>
  <si>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</si>
  <si>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</si>
  <si>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</si>
  <si>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</si>
  <si>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</si>
  <si>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</si>
  <si>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</si>
  <si>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</si>
  <si>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</si>
  <si>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</si>
  <si>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</si>
  <si>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</si>
  <si>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</si>
  <si>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</si>
  <si>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</si>
  <si>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</si>
  <si>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</si>
  <si>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</si>
  <si>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</si>
  <si>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</si>
  <si>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</si>
  <si>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</si>
  <si>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</si>
  <si>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</si>
  <si>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</si>
  <si>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</si>
  <si>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</si>
  <si>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</si>
  <si>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</si>
  <si>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</si>
  <si>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</si>
  <si>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</si>
  <si>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</si>
  <si>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</si>
  <si>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</si>
  <si>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</si>
  <si>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</si>
  <si>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</si>
  <si>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</si>
  <si>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</si>
  <si>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</si>
  <si>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</si>
  <si>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</si>
  <si>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</si>
  <si>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</si>
  <si>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</si>
  <si>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</si>
  <si>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</si>
  <si>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</si>
  <si>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</si>
  <si>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</si>
  <si>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</si>
  <si>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</si>
  <si>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</si>
  <si>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</si>
  <si>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</si>
  <si>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</si>
  <si>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</si>
  <si>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</si>
  <si>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</si>
  <si>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</si>
  <si>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</si>
  <si>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</si>
  <si>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</si>
  <si>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</si>
  <si>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</si>
  <si>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</si>
  <si>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</si>
  <si>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</si>
  <si>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</si>
  <si>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</si>
  <si>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</si>
  <si>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</si>
  <si>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</si>
  <si>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</si>
  <si>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</si>
  <si>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</si>
  <si>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</si>
  <si>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</si>
  <si>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</si>
  <si>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</si>
  <si>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</si>
  <si>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</si>
  <si>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</si>
  <si>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</si>
  <si>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</si>
  <si>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</si>
  <si>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</si>
  <si>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</si>
  <si>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</si>
  <si>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</si>
  <si>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</si>
  <si>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</si>
  <si>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</si>
  <si>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</si>
  <si>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</si>
  <si>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</si>
  <si>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</si>
  <si>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</si>
  <si>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</si>
  <si>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</si>
  <si>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</si>
  <si>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</si>
  <si>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</si>
  <si>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</si>
  <si>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</si>
  <si>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</si>
  <si>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</si>
  <si>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</si>
  <si>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</si>
  <si>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</si>
  <si>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</si>
  <si>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</si>
  <si>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</si>
  <si>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</si>
  <si>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</si>
  <si>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</si>
  <si>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</si>
  <si>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</si>
  <si>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</si>
  <si>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</si>
  <si>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</si>
  <si>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</si>
  <si>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</si>
  <si>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</si>
  <si>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</si>
  <si>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</si>
  <si>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</si>
  <si>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</si>
  <si>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</si>
  <si>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</si>
  <si>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</si>
  <si>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</si>
  <si>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</si>
  <si>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</si>
  <si>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</si>
  <si>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</si>
  <si>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</si>
  <si>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</si>
  <si>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</si>
  <si>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</si>
  <si>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</si>
  <si>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</si>
  <si>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</si>
  <si>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</si>
  <si>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</si>
  <si>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</si>
  <si>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</si>
  <si>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</si>
  <si>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</si>
  <si>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</si>
  <si>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</si>
  <si>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</si>
  <si>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</si>
  <si>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</si>
  <si>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</si>
  <si>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</si>
  <si>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</si>
  <si>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</si>
  <si>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</si>
  <si>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</si>
  <si>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</si>
  <si>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</si>
  <si>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</si>
  <si>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</si>
  <si>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</si>
  <si>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</si>
  <si>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</si>
  <si>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</si>
  <si>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</si>
  <si>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</si>
  <si>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</si>
  <si>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</si>
  <si>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</si>
  <si>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</si>
  <si>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</si>
  <si>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</si>
  <si>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</si>
  <si>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</si>
  <si>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</si>
  <si>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</si>
  <si>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</si>
  <si>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</si>
  <si>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</si>
  <si>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</si>
  <si>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</si>
  <si>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</si>
  <si>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</si>
  <si>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</si>
  <si>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</si>
  <si>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</si>
  <si>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</si>
  <si>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</si>
  <si>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</si>
  <si>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</si>
  <si>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</si>
  <si>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</si>
  <si>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</si>
  <si>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</si>
  <si>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</si>
  <si>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</si>
  <si>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</si>
  <si>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</si>
  <si>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</si>
  <si>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</si>
  <si>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</si>
  <si>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</si>
  <si>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</si>
  <si>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</si>
  <si>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</si>
  <si>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</si>
  <si>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</si>
  <si>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</si>
  <si>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</si>
  <si>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</si>
  <si>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</si>
  <si>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</si>
  <si>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</si>
  <si>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</si>
  <si>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</si>
  <si>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</si>
  <si>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</si>
  <si>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</si>
  <si>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</si>
  <si>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</si>
  <si>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</si>
  <si>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</si>
  <si>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</si>
  <si>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</si>
  <si>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</si>
  <si>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</si>
  <si>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</si>
  <si>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</si>
  <si>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</si>
  <si>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</si>
  <si>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</si>
  <si>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</si>
  <si>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</si>
  <si>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</si>
  <si>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</si>
  <si>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</si>
  <si>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</si>
  <si>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</si>
  <si>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</si>
  <si>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</si>
  <si>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</si>
  <si>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</si>
  <si>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</si>
  <si>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</si>
  <si>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</si>
  <si>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</si>
  <si>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</si>
  <si>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</si>
  <si>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</si>
  <si>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</si>
  <si>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</si>
  <si>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</si>
  <si>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</si>
  <si>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</si>
  <si>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</si>
  <si>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</si>
  <si>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</si>
  <si>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</si>
  <si>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</si>
  <si>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</si>
  <si>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</si>
  <si>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</si>
  <si>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</si>
  <si>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</si>
  <si>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</si>
  <si>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</si>
  <si>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</si>
  <si>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</si>
  <si>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</si>
  <si>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</si>
  <si>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</si>
  <si>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</si>
  <si>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</si>
  <si>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</si>
  <si>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</si>
  <si>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</si>
  <si>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</si>
  <si>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</si>
  <si>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</si>
  <si>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</si>
  <si>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</si>
  <si>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</si>
  <si>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</si>
  <si>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</si>
  <si>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</si>
  <si>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</si>
  <si>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</si>
  <si>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</si>
  <si>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</si>
  <si>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</si>
  <si>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</si>
  <si>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</si>
  <si>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</si>
  <si>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</si>
  <si>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</si>
  <si>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</si>
  <si>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</si>
  <si>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</si>
  <si>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</si>
  <si>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</si>
  <si>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</si>
  <si>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</si>
  <si>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</si>
  <si>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</si>
  <si>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</si>
  <si>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</si>
  <si>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</si>
  <si>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</si>
  <si>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</si>
  <si>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</si>
  <si>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</si>
  <si>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</si>
  <si>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</si>
  <si>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</si>
  <si>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</si>
  <si>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</si>
  <si>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</si>
  <si>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</si>
  <si>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</si>
  <si>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</si>
  <si>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</si>
  <si>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</si>
  <si>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</si>
  <si>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</si>
  <si>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</si>
  <si>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</si>
  <si>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</si>
  <si>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</si>
  <si>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</si>
  <si>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</si>
  <si>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</si>
  <si>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</si>
  <si>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</si>
  <si>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</si>
  <si>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</si>
  <si>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</si>
  <si>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</si>
  <si>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</si>
  <si>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</si>
  <si>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</si>
  <si>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</si>
  <si>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</si>
  <si>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</si>
  <si>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</si>
  <si>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</si>
  <si>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</si>
  <si>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</si>
  <si>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</si>
  <si>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</si>
  <si>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</si>
  <si>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</si>
  <si>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</si>
  <si>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</si>
  <si>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</si>
  <si>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</si>
  <si>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</si>
  <si>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</si>
  <si>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</si>
  <si>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</si>
  <si>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</si>
  <si>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</si>
  <si>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</si>
  <si>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</si>
  <si>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</si>
  <si>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</si>
  <si>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</si>
  <si>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</si>
  <si>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</si>
  <si>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</si>
  <si>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</si>
  <si>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</si>
  <si>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</si>
  <si>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</si>
  <si>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</si>
  <si>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</si>
  <si>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</si>
  <si>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</si>
  <si>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</si>
  <si>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</si>
  <si>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</si>
  <si>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</si>
  <si>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</si>
  <si>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</si>
  <si>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</si>
  <si>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</si>
  <si>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</si>
  <si>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</si>
  <si>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</si>
  <si>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</si>
  <si>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</si>
  <si>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</si>
  <si>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</si>
  <si>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</si>
  <si>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</si>
  <si>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</si>
  <si>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</si>
  <si>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</si>
  <si>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</si>
  <si>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</si>
  <si>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</si>
  <si>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</si>
  <si>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</si>
  <si>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</si>
  <si>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</si>
  <si>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</si>
  <si>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</si>
  <si>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</si>
  <si>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</si>
  <si>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</si>
  <si>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</si>
  <si>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</si>
  <si>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</si>
  <si>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</si>
  <si>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</si>
  <si>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</si>
  <si>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</si>
  <si>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</si>
  <si>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</si>
  <si>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</si>
  <si>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</si>
  <si>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</si>
  <si>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</si>
  <si>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</si>
  <si>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</si>
  <si>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</si>
  <si>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</si>
  <si>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</si>
  <si>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</si>
  <si>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</si>
  <si>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</si>
  <si>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</si>
  <si>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</si>
  <si>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</si>
  <si>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</si>
  <si>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</si>
  <si>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</si>
  <si>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</si>
  <si>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</si>
  <si>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</si>
  <si>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</si>
  <si>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</si>
  <si>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</si>
  <si>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</si>
  <si>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</si>
  <si>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</si>
  <si>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</si>
  <si>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</si>
  <si>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</si>
  <si>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</si>
  <si>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</si>
  <si>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</si>
  <si>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</si>
  <si>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</si>
  <si>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</si>
  <si>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</si>
  <si>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</si>
  <si>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</si>
  <si>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</si>
  <si>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</si>
  <si>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</si>
  <si>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</si>
  <si>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</si>
  <si>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</si>
  <si>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</si>
  <si>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</si>
  <si>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</si>
  <si>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</si>
  <si>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</si>
  <si>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</si>
  <si>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</si>
  <si>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</si>
  <si>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</si>
  <si>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</si>
  <si>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</si>
  <si>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</si>
  <si>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</si>
  <si>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</si>
  <si>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</si>
  <si>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</si>
  <si>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</si>
  <si>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</si>
  <si>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</si>
  <si>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</si>
  <si>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</si>
  <si>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</si>
  <si>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</si>
  <si>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</si>
  <si>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</si>
  <si>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</si>
  <si>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</si>
  <si>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</si>
  <si>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</si>
  <si>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</si>
  <si>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</si>
  <si>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</si>
  <si>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</si>
  <si>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</si>
  <si>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</si>
  <si>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</si>
  <si>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</si>
  <si>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</si>
  <si>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</si>
  <si>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</si>
  <si>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</si>
  <si>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</si>
  <si>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</si>
  <si>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</si>
  <si>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</si>
  <si>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</si>
  <si>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</si>
  <si>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</si>
  <si>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</si>
  <si>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</si>
  <si>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</si>
  <si>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</si>
  <si>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</si>
  <si>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</si>
  <si>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</si>
  <si>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</si>
  <si>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</si>
  <si>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</si>
  <si>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</si>
  <si>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</si>
  <si>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</si>
  <si>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</si>
  <si>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</si>
  <si>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</si>
  <si>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</si>
  <si>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</si>
  <si>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</si>
  <si>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</si>
  <si>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</si>
  <si>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</si>
  <si>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</si>
  <si>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</si>
  <si>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</si>
  <si>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</si>
  <si>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</si>
  <si>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</si>
  <si>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</si>
  <si>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</si>
  <si>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</si>
  <si>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</si>
  <si>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</si>
  <si>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</si>
  <si>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</si>
  <si>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</si>
  <si>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</si>
  <si>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</si>
  <si>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</si>
  <si>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</si>
  <si>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</si>
  <si>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</si>
  <si>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</si>
  <si>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</si>
  <si>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</si>
  <si>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</si>
  <si>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</si>
  <si>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</si>
  <si>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</si>
  <si>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</si>
  <si>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</si>
  <si>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</si>
  <si>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</si>
  <si>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</si>
  <si>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</si>
  <si>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</si>
  <si>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</si>
  <si>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</si>
  <si>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</si>
  <si>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</si>
  <si>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</si>
  <si>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</si>
  <si>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</si>
  <si>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</si>
  <si>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</si>
  <si>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</si>
  <si>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</si>
  <si>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</si>
  <si>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</si>
  <si>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</si>
  <si>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</si>
  <si>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</si>
  <si>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</si>
  <si>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</si>
  <si>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</si>
  <si>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</si>
  <si>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</si>
  <si>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</si>
  <si>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</si>
  <si>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</si>
  <si>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</si>
  <si>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</si>
  <si>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</si>
  <si>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</si>
  <si>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</si>
  <si>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</si>
  <si>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</si>
  <si>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</si>
  <si>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</si>
  <si>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</si>
  <si>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</si>
  <si>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</si>
  <si>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</si>
  <si>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</si>
  <si>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</si>
  <si>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</si>
  <si>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</si>
  <si>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</si>
  <si>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</si>
  <si>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</si>
  <si>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</si>
  <si>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</si>
  <si>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</si>
  <si>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</si>
  <si>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</si>
  <si>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</si>
  <si>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</si>
  <si>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</si>
  <si>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</si>
  <si>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</si>
  <si>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</si>
  <si>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</si>
  <si>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</si>
  <si>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</si>
  <si>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</si>
  <si>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</si>
  <si>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</si>
  <si>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</si>
  <si>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</si>
  <si>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</si>
  <si>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</si>
  <si>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</si>
  <si>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</si>
  <si>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</si>
  <si>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</si>
  <si>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</si>
  <si>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</si>
  <si>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</si>
  <si>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</si>
  <si>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</si>
  <si>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</si>
  <si>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</si>
  <si>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</si>
  <si>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</si>
  <si>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</si>
  <si>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</si>
  <si>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</si>
  <si>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</si>
  <si>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</si>
  <si>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</si>
  <si>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</si>
  <si>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</si>
  <si>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</si>
  <si>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</si>
  <si>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</si>
  <si>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</si>
  <si>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</si>
  <si>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</si>
  <si>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</si>
  <si>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</si>
  <si>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</si>
  <si>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</si>
  <si>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</si>
  <si>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</si>
  <si>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</si>
  <si>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</si>
  <si>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</si>
  <si>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</si>
  <si>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</si>
  <si>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</si>
  <si>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</si>
  <si>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</si>
  <si>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</si>
  <si>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</si>
  <si>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</si>
  <si>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</si>
  <si>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</si>
  <si>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</si>
  <si>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</si>
  <si>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</si>
  <si>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</si>
  <si>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</si>
  <si>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</si>
  <si>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</si>
  <si>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</si>
  <si>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</si>
  <si>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</si>
  <si>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</si>
  <si>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</si>
  <si>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</si>
  <si>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</si>
  <si>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</si>
  <si>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</si>
  <si>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</si>
  <si>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</si>
  <si>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</si>
  <si>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</si>
  <si>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</si>
  <si>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</si>
  <si>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</si>
  <si>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</si>
  <si>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</si>
  <si>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</si>
  <si>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</si>
  <si>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</si>
  <si>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</si>
  <si>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</si>
  <si>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</si>
  <si>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</si>
  <si>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</si>
  <si>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</si>
  <si>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</si>
  <si>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</si>
  <si>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</si>
  <si>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</si>
  <si>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</si>
  <si>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</si>
  <si>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</si>
  <si>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</si>
  <si>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</si>
  <si>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</si>
  <si>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</si>
  <si>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</si>
  <si>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</si>
  <si>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</si>
  <si>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</si>
  <si>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</si>
  <si>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</si>
  <si>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</si>
  <si>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</si>
  <si>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</si>
  <si>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</si>
  <si>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</si>
  <si>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</si>
  <si>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</si>
  <si>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</si>
  <si>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</si>
  <si>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</si>
  <si>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</si>
  <si>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</si>
  <si>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</si>
  <si>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</si>
  <si>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</si>
  <si>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</si>
  <si>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</si>
  <si>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</si>
  <si>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</si>
  <si>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</si>
  <si>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</si>
  <si>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</si>
  <si>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</si>
  <si>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</si>
  <si>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</si>
  <si>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</si>
  <si>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</si>
  <si>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</si>
  <si>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</si>
  <si>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</si>
  <si>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</si>
  <si>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</si>
  <si>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</si>
  <si>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</si>
  <si>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</si>
  <si>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</si>
  <si>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</si>
  <si>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</si>
  <si>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</si>
  <si>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</si>
  <si>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</si>
  <si>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</si>
  <si>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</si>
  <si>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</si>
  <si>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</si>
  <si>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</si>
  <si>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</si>
  <si>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</si>
  <si>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</si>
  <si>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</si>
  <si>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</si>
  <si>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</si>
  <si>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</si>
  <si>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</si>
  <si>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</si>
  <si>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</si>
  <si>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</si>
  <si>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</si>
  <si>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</si>
  <si>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</si>
  <si>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</si>
  <si>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</si>
  <si>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</si>
  <si>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</si>
  <si>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</si>
  <si>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</si>
  <si>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</si>
  <si>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</si>
  <si>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</si>
  <si>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</si>
  <si>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</si>
  <si>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</si>
  <si>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</si>
  <si>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</si>
  <si>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</si>
  <si>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</si>
  <si>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</si>
  <si>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</si>
  <si>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</si>
  <si>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</si>
  <si>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</si>
  <si>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</si>
  <si>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</si>
  <si>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</si>
  <si>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</si>
  <si>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</si>
  <si>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</si>
  <si>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</si>
  <si>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</si>
  <si>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</si>
  <si>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</si>
  <si>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</si>
  <si>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</si>
  <si>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</si>
  <si>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</si>
  <si>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</si>
  <si>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</si>
  <si>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</si>
  <si>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</si>
  <si>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</si>
  <si>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</si>
  <si>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</si>
  <si>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</si>
  <si>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</si>
  <si>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</si>
  <si>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</si>
  <si>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</si>
  <si>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</si>
  <si>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</si>
  <si>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</si>
  <si>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</si>
  <si>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</si>
  <si>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</si>
  <si>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</si>
  <si>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</si>
  <si>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</si>
  <si>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</si>
  <si>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</si>
  <si>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</si>
  <si>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</si>
  <si>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</si>
  <si>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</si>
  <si>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</si>
  <si>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</si>
  <si>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</si>
  <si>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</si>
  <si>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</si>
  <si>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</si>
  <si>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</si>
  <si>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</si>
  <si>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</si>
  <si>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</si>
  <si>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</si>
  <si>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</si>
  <si>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</si>
  <si>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</si>
  <si>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</si>
  <si>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</si>
  <si>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</si>
  <si>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</si>
  <si>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</si>
  <si>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</si>
  <si>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</si>
  <si>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</si>
  <si>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</si>
  <si>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</si>
  <si>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</si>
  <si>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</si>
  <si>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</si>
  <si>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</si>
  <si>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</si>
  <si>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</si>
  <si>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</si>
  <si>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</si>
  <si>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</si>
  <si>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</si>
  <si>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</si>
  <si>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</si>
  <si>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</si>
  <si>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</si>
  <si>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</si>
  <si>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</si>
  <si>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</si>
  <si>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</si>
  <si>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</si>
  <si>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</si>
  <si>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</si>
  <si>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</si>
  <si>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</si>
  <si>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</si>
  <si>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</si>
  <si>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</si>
  <si>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</si>
  <si>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</si>
  <si>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</si>
  <si>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</si>
  <si>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</si>
  <si>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</si>
  <si>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</si>
  <si>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</si>
  <si>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</si>
  <si>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</si>
  <si>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</si>
  <si>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</si>
  <si>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</si>
  <si>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</si>
  <si>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</si>
  <si>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</si>
  <si>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</si>
  <si>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</si>
  <si>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</si>
  <si>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</si>
  <si>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</si>
  <si>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</si>
  <si>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</si>
  <si>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</si>
  <si>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</si>
  <si>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</si>
  <si>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</si>
  <si>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</si>
  <si>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</si>
  <si>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</si>
  <si>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</si>
  <si>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</si>
  <si>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</si>
  <si>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</si>
  <si>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</si>
  <si>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</si>
  <si>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</si>
  <si>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</si>
  <si>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</si>
  <si>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</si>
  <si>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</si>
  <si>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</si>
  <si>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</si>
  <si>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</si>
  <si>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</si>
  <si>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</si>
  <si>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</si>
  <si>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</si>
  <si>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</si>
  <si>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</si>
  <si>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</si>
  <si>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</si>
  <si>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</si>
  <si>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</si>
  <si>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</si>
  <si>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</si>
  <si>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</si>
  <si>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</si>
  <si>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</si>
  <si>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</si>
  <si>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</si>
  <si>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</si>
  <si>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</si>
  <si>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</si>
  <si>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</si>
  <si>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</si>
  <si>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</si>
  <si>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</si>
  <si>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</si>
  <si>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</si>
  <si>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</si>
  <si>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</si>
  <si>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</si>
  <si>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</si>
  <si>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</si>
  <si>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</si>
  <si>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</si>
  <si>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</si>
  <si>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</si>
  <si>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</si>
  <si>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</si>
  <si>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</si>
  <si>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</si>
  <si>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</si>
  <si>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</si>
  <si>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</si>
  <si>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</si>
  <si>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</si>
  <si>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</si>
  <si>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</si>
  <si>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</si>
  <si>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</si>
  <si>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</si>
  <si>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</si>
  <si>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</si>
  <si>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</si>
  <si>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</si>
  <si>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</si>
  <si>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</si>
  <si>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</si>
  <si>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</si>
  <si>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</si>
  <si>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</si>
  <si>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</si>
  <si>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</si>
  <si>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</si>
  <si>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</si>
  <si>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</si>
  <si>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</si>
  <si>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</si>
  <si>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</si>
  <si>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</si>
  <si>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</si>
  <si>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</si>
  <si>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</si>
  <si>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</si>
  <si>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</si>
  <si>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</si>
  <si>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</si>
  <si>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</si>
  <si>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</si>
  <si>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</si>
  <si>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</si>
  <si>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</si>
  <si>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</si>
  <si>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</si>
  <si>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</si>
  <si>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</si>
  <si>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</si>
  <si>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</si>
  <si>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</si>
  <si>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</si>
  <si>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</si>
  <si>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</si>
  <si>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</si>
  <si>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</si>
  <si>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</si>
  <si>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</si>
  <si>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</si>
  <si>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</si>
  <si>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</si>
  <si>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</si>
  <si>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</si>
  <si>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</si>
  <si>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</si>
  <si>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</si>
  <si>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</si>
  <si>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</si>
  <si>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</si>
  <si>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</si>
  <si>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</si>
  <si>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</si>
  <si>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</si>
  <si>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</si>
  <si>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</si>
  <si>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</si>
  <si>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</si>
  <si>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</si>
  <si>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</si>
  <si>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</si>
  <si>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</si>
  <si>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</si>
  <si>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</si>
  <si>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</si>
  <si>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</si>
  <si>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</si>
  <si>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</si>
  <si>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</si>
  <si>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</si>
  <si>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</si>
  <si>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</si>
  <si>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</si>
  <si>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</si>
  <si>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</si>
  <si>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</si>
  <si>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</si>
  <si>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</si>
  <si>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</si>
  <si>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</si>
  <si>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</si>
  <si>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</si>
  <si>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</si>
  <si>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</si>
  <si>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</si>
  <si>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</si>
  <si>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</si>
  <si>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</si>
  <si>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</si>
  <si>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</si>
  <si>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</si>
  <si>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</si>
  <si>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</si>
  <si>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</si>
  <si>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</si>
  <si>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</si>
  <si>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</si>
  <si>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</si>
  <si>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</si>
  <si>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</si>
  <si>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</si>
  <si>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</si>
  <si>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</si>
  <si>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</si>
  <si>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</si>
  <si>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</si>
  <si>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</si>
  <si>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</si>
  <si>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</si>
  <si>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</si>
  <si>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</si>
  <si>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</si>
  <si>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</si>
  <si>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</si>
  <si>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</si>
  <si>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</si>
  <si>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</si>
  <si>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</si>
  <si>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</si>
  <si>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</si>
  <si>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</si>
  <si>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</si>
  <si>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</si>
  <si>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</si>
  <si>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</si>
  <si>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</si>
  <si>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</si>
  <si>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</si>
  <si>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</si>
  <si>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</si>
  <si>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</si>
  <si>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</si>
  <si>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</si>
  <si>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</si>
  <si>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</si>
  <si>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</si>
  <si>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</si>
  <si>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</si>
  <si>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</si>
  <si>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</si>
  <si>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</si>
  <si>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</si>
  <si>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</si>
  <si>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</si>
  <si>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</si>
  <si>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</si>
  <si>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</si>
  <si>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</si>
  <si>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</si>
  <si>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</si>
  <si>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</si>
  <si>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</si>
  <si>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</si>
  <si>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</si>
  <si>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</si>
  <si>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</si>
  <si>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</si>
  <si>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</si>
  <si>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</si>
  <si>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</si>
  <si>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</si>
  <si>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</si>
  <si>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</si>
  <si>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</si>
  <si>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</si>
  <si>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</si>
  <si>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</si>
  <si>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</si>
  <si>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</si>
  <si>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</si>
  <si>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</si>
  <si>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</si>
  <si>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</si>
  <si>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</si>
  <si>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</si>
  <si>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</si>
  <si>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</si>
  <si>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</si>
  <si>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</si>
  <si>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</si>
  <si>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</si>
  <si>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</si>
  <si>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</si>
  <si>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</si>
  <si>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</si>
  <si>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</si>
  <si>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</si>
  <si>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</si>
  <si>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</si>
  <si>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</si>
  <si>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</si>
  <si>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</si>
  <si>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</si>
  <si>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</si>
  <si>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</si>
  <si>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</si>
  <si>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</si>
  <si>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</si>
  <si>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</si>
  <si>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</si>
  <si>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</si>
  <si>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</si>
  <si>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</si>
  <si>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</si>
  <si>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</si>
  <si>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</si>
  <si>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</si>
  <si>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</si>
  <si>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</si>
  <si>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</si>
  <si>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</si>
  <si>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</si>
  <si>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</si>
  <si>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</si>
  <si>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</si>
  <si>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</si>
  <si>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</si>
  <si>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</si>
  <si>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</si>
  <si>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</si>
  <si>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</si>
  <si>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</si>
  <si>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</si>
  <si>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</si>
  <si>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</si>
  <si>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</si>
  <si>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</si>
  <si>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</si>
  <si>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</si>
  <si>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</si>
  <si>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</si>
  <si>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</si>
  <si>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</si>
  <si>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</si>
  <si>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</si>
  <si>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</si>
  <si>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</si>
  <si>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</si>
  <si>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</si>
  <si>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</si>
  <si>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</si>
  <si>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</si>
  <si>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</si>
  <si>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</si>
  <si>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</si>
  <si>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</si>
  <si>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</si>
  <si>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</si>
  <si>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</si>
  <si>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</si>
  <si>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</si>
  <si>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</si>
  <si>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</si>
  <si>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</si>
  <si>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</si>
  <si>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</si>
  <si>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</si>
  <si>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</si>
  <si>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</si>
  <si>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</si>
  <si>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</si>
  <si>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</si>
  <si>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</si>
  <si>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</si>
  <si>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</si>
  <si>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</si>
  <si>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</si>
  <si>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</si>
  <si>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</si>
  <si>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</si>
  <si>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</si>
  <si>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</si>
  <si>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</si>
  <si>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</si>
  <si>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</si>
  <si>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</si>
  <si>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</si>
  <si>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</si>
  <si>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</si>
  <si>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</si>
  <si>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</si>
  <si>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</si>
  <si>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</si>
  <si>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</si>
  <si>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</si>
  <si>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</si>
  <si>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</si>
  <si>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</si>
  <si>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</si>
  <si>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</si>
  <si>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</si>
  <si>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</si>
  <si>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</si>
  <si>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</si>
  <si>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</si>
  <si>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</si>
  <si>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</si>
  <si>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</si>
  <si>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</si>
  <si>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</si>
  <si>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</si>
  <si>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</si>
  <si>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</si>
  <si>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</si>
  <si>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</si>
  <si>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</si>
  <si>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</si>
  <si>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</si>
  <si>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</si>
  <si>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</si>
  <si>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</si>
  <si>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</si>
  <si>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</si>
  <si>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</si>
  <si>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</si>
  <si>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</si>
  <si>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</si>
  <si>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</si>
  <si>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</si>
  <si>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</si>
  <si>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</si>
  <si>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</si>
  <si>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</si>
  <si>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</si>
  <si>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</si>
  <si>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</si>
  <si>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</si>
  <si>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</si>
  <si>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</si>
  <si>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</si>
  <si>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</si>
  <si>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</si>
  <si>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</si>
  <si>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</si>
  <si>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</si>
  <si>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</si>
  <si>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</si>
  <si>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</si>
  <si>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</si>
  <si>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</si>
  <si>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</si>
  <si>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</si>
  <si>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</si>
  <si>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</si>
  <si>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</si>
  <si>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</si>
  <si>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</si>
  <si>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</si>
  <si>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</si>
  <si>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</si>
  <si>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</si>
  <si>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</si>
  <si>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</si>
  <si>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</si>
  <si>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</si>
  <si>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</si>
  <si>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</si>
  <si>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</si>
  <si>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</si>
  <si>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</si>
  <si>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</si>
  <si>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</si>
  <si>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</si>
  <si>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</si>
  <si>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</si>
  <si>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</si>
  <si>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</si>
  <si>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</si>
  <si>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</si>
  <si>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</si>
  <si>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</si>
  <si>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</si>
  <si>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</si>
  <si>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</si>
  <si>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</si>
  <si>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</si>
  <si>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</si>
  <si>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</si>
  <si>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</si>
  <si>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</si>
  <si>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</si>
  <si>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</si>
  <si>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</si>
  <si>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</si>
  <si>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</si>
  <si>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</si>
  <si>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</si>
  <si>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</si>
  <si>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</si>
  <si>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</si>
  <si>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</si>
  <si>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</si>
  <si>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</si>
  <si>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</si>
  <si>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</si>
  <si>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</si>
  <si>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</si>
  <si>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</si>
  <si>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</si>
  <si>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</si>
  <si>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</si>
  <si>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</si>
  <si>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</si>
  <si>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</si>
  <si>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</si>
  <si>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</si>
  <si>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</si>
  <si>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</si>
  <si>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</si>
  <si>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</si>
  <si>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</si>
  <si>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</si>
  <si>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</si>
  <si>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</si>
  <si>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</si>
  <si>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</si>
  <si>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</si>
  <si>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</si>
  <si>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</si>
  <si>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</si>
  <si>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</si>
  <si>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</si>
  <si>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</si>
  <si>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</si>
  <si>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</si>
  <si>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</si>
  <si>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</si>
  <si>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</si>
  <si>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</si>
  <si>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</si>
  <si>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</si>
  <si>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</si>
  <si>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</si>
  <si>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</si>
  <si>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</si>
  <si>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</si>
  <si>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</si>
  <si>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</si>
  <si>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</si>
  <si>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</si>
  <si>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</si>
  <si>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</si>
  <si>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</si>
  <si>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</si>
  <si>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</si>
  <si>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</si>
  <si>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</si>
  <si>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</si>
  <si>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</si>
  <si>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</si>
  <si>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</si>
  <si>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</si>
  <si>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</si>
  <si>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</si>
  <si>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</si>
  <si>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</si>
  <si>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</si>
  <si>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</si>
  <si>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</si>
  <si>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</si>
  <si>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</si>
  <si>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</si>
  <si>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</si>
  <si>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</si>
  <si>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</si>
  <si>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</si>
  <si>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</si>
  <si>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</si>
  <si>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</si>
  <si>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</si>
  <si>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</si>
  <si>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</si>
  <si>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</si>
  <si>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</si>
  <si>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</si>
  <si>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</si>
  <si>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</si>
  <si>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</si>
  <si>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</si>
  <si>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</si>
  <si>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</si>
  <si>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</si>
  <si>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</si>
  <si>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</si>
  <si>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</si>
  <si>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</si>
  <si>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</si>
  <si>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</si>
  <si>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</si>
  <si>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</si>
  <si>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</si>
  <si>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</si>
  <si>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</si>
  <si>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</si>
  <si>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</si>
  <si>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</si>
  <si>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</si>
  <si>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</si>
  <si>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</si>
  <si>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</si>
  <si>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</si>
  <si>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</si>
  <si>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</si>
  <si>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</si>
  <si>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</si>
  <si>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</si>
  <si>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</si>
  <si>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</si>
  <si>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</si>
  <si>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</si>
  <si>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</si>
  <si>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</si>
  <si>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</si>
  <si>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</si>
  <si>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</si>
  <si>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</si>
  <si>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</si>
  <si>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</si>
  <si>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</si>
  <si>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</si>
  <si>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</si>
  <si>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</si>
  <si>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</si>
  <si>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</si>
  <si>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</si>
  <si>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</si>
  <si>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</si>
  <si>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</si>
  <si>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</si>
  <si>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</si>
  <si>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</si>
  <si>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</si>
  <si>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</si>
  <si>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</si>
  <si>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</si>
  <si>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</si>
  <si>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</si>
  <si>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</si>
  <si>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</si>
  <si>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</si>
  <si>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</si>
  <si>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</si>
  <si>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</si>
  <si>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</si>
  <si>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</si>
  <si>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</si>
  <si>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</si>
  <si>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</si>
  <si>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</si>
  <si>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</si>
  <si>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</si>
  <si>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</si>
  <si>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</si>
  <si>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</si>
  <si>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</si>
  <si>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</si>
  <si>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</si>
  <si>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</si>
  <si>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</si>
  <si>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</si>
  <si>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</si>
  <si>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</si>
  <si>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</si>
  <si>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</si>
  <si>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</si>
  <si>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</si>
  <si>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</si>
  <si>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</si>
  <si>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</si>
  <si>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</si>
  <si>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</si>
  <si>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</si>
  <si>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</si>
  <si>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</si>
  <si>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</si>
  <si>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</si>
  <si>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</si>
  <si>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</si>
  <si>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</si>
  <si>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</si>
  <si>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</si>
  <si>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</si>
  <si>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</si>
  <si>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</si>
  <si>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</si>
  <si>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</si>
  <si>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</si>
  <si>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</si>
  <si>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</si>
  <si>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</si>
  <si>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</si>
  <si>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</si>
  <si>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</si>
  <si>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</si>
  <si>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</si>
  <si>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</si>
  <si>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</si>
  <si>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</si>
  <si>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</si>
  <si>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</si>
  <si>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</si>
  <si>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</si>
  <si>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</si>
  <si>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</si>
  <si>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</si>
  <si>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</si>
  <si>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</si>
  <si>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</si>
  <si>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</si>
  <si>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</si>
  <si>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</si>
  <si>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</si>
  <si>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</si>
  <si>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</si>
  <si>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</si>
  <si>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</si>
  <si>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</si>
  <si>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</si>
  <si>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</si>
  <si>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</si>
  <si>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</si>
  <si>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</si>
  <si>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</si>
  <si>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</si>
  <si>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</si>
  <si>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</si>
  <si>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</si>
  <si>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</si>
  <si>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</si>
  <si>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</si>
  <si>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</si>
  <si>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</si>
  <si>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</si>
  <si>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</si>
  <si>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</si>
  <si>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</si>
  <si>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</si>
  <si>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</si>
  <si>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</si>
  <si>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</si>
  <si>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</si>
  <si>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</si>
  <si>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</si>
  <si>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</si>
  <si>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</si>
  <si>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</si>
  <si>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</si>
  <si>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</si>
  <si>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</si>
  <si>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</si>
  <si>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</si>
  <si>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</si>
  <si>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</si>
  <si>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</si>
  <si>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</si>
  <si>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</si>
  <si>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</si>
  <si>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</si>
  <si>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</si>
  <si>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</si>
  <si>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</si>
  <si>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</si>
  <si>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</si>
  <si>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</si>
  <si>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</si>
  <si>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</si>
  <si>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</si>
  <si>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</si>
  <si>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</si>
  <si>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</si>
  <si>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</si>
  <si>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</si>
  <si>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</si>
  <si>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</si>
  <si>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</si>
  <si>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</si>
  <si>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</si>
  <si>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</si>
  <si>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</si>
  <si>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</si>
  <si>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</si>
  <si>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</si>
  <si>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</si>
  <si>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</si>
  <si>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</si>
  <si>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</si>
  <si>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</si>
  <si>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</si>
  <si>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</si>
  <si>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</si>
  <si>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</si>
  <si>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</si>
  <si>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</si>
  <si>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</si>
  <si>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</si>
  <si>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</si>
  <si>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</si>
  <si>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</si>
  <si>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</si>
  <si>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</si>
  <si>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</si>
  <si>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</si>
  <si>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</si>
  <si>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</si>
  <si>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</si>
  <si>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</si>
  <si>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</si>
  <si>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</si>
  <si>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</si>
  <si>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</si>
  <si>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</si>
  <si>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</si>
  <si>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</si>
  <si>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</si>
  <si>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</si>
  <si>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</si>
  <si>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</si>
  <si>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</si>
  <si>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</si>
  <si>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</si>
  <si>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</si>
  <si>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</si>
  <si>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</si>
  <si>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</si>
  <si>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</si>
  <si>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</si>
  <si>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</si>
  <si>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</si>
  <si>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</si>
  <si>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</si>
  <si>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</si>
  <si>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</si>
  <si>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</si>
  <si>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</si>
  <si>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</si>
  <si>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</si>
  <si>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</si>
  <si>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</si>
  <si>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</si>
  <si>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</si>
  <si>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</si>
  <si>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</si>
  <si>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</si>
  <si>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</si>
  <si>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</si>
  <si>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</si>
  <si>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</si>
  <si>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</si>
  <si>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</si>
  <si>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</si>
  <si>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</si>
  <si>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</si>
  <si>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</si>
  <si>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</si>
  <si>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</si>
  <si>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</si>
  <si>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</si>
  <si>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</si>
  <si>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</si>
  <si>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</si>
  <si>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</si>
  <si>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</si>
  <si>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</si>
  <si>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</si>
  <si>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</si>
  <si>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</si>
  <si>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</si>
  <si>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</si>
  <si>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</si>
  <si>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</si>
  <si>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</si>
  <si>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</si>
  <si>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</si>
  <si>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</si>
  <si>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</si>
  <si>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</si>
  <si>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</si>
  <si>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</si>
  <si>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</si>
  <si>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</si>
  <si>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</si>
  <si>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</si>
  <si>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</si>
  <si>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</si>
  <si>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</si>
  <si>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</si>
  <si>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</si>
  <si>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</si>
  <si>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</si>
  <si>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</si>
  <si>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</si>
  <si>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</si>
  <si>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</si>
  <si>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</si>
  <si>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</si>
  <si>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</si>
  <si>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</si>
  <si>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</si>
  <si>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</si>
  <si>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</si>
  <si>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</si>
  <si>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</si>
  <si>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</si>
  <si>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</si>
  <si>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</si>
  <si>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</si>
  <si>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</si>
  <si>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</si>
  <si>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</si>
  <si>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</si>
  <si>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</si>
  <si>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</si>
  <si>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</si>
  <si>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</si>
  <si>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</si>
  <si>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</si>
  <si>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</si>
  <si>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</si>
  <si>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</si>
  <si>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</si>
  <si>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</si>
  <si>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</si>
  <si>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</si>
  <si>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</si>
  <si>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</si>
  <si>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</si>
  <si>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</si>
  <si>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</si>
  <si>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</si>
  <si>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</si>
  <si>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</si>
  <si>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</si>
  <si>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</si>
  <si>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</si>
  <si>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</si>
  <si>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</si>
  <si>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</si>
  <si>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</si>
  <si>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</si>
  <si>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</si>
  <si>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</si>
  <si>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</si>
  <si>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</si>
  <si>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</si>
  <si>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</si>
  <si>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</si>
  <si>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</si>
  <si>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</si>
  <si>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</si>
  <si>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</si>
  <si>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</si>
  <si>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</si>
  <si>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</si>
  <si>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</si>
  <si>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</si>
  <si>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</si>
  <si>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</si>
  <si>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</si>
  <si>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</si>
  <si>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</si>
  <si>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</si>
  <si>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</si>
  <si>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</si>
  <si>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</si>
  <si>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</si>
  <si>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</si>
  <si>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</si>
  <si>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</si>
  <si>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</si>
  <si>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</si>
  <si>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</si>
  <si>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</si>
  <si>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</si>
  <si>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</si>
  <si>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</si>
  <si>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</si>
  <si>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</si>
  <si>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</si>
  <si>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</si>
  <si>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</si>
  <si>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</si>
  <si>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</si>
  <si>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</si>
  <si>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</si>
  <si>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</si>
  <si>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</si>
  <si>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</si>
  <si>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</si>
  <si>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</si>
  <si>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</si>
  <si>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</si>
  <si>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</si>
  <si>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</si>
  <si>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</si>
  <si>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</si>
  <si>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</si>
  <si>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</si>
  <si>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</si>
  <si>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</si>
  <si>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</si>
  <si>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</si>
  <si>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</si>
  <si>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</si>
  <si>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</si>
  <si>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</si>
  <si>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</si>
  <si>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</si>
  <si>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</si>
  <si>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</si>
  <si>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</si>
  <si>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</si>
  <si>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</si>
  <si>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</si>
  <si>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</si>
  <si>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</si>
  <si>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</si>
  <si>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</si>
  <si>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</si>
  <si>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</si>
  <si>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</si>
  <si>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</si>
  <si>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</si>
  <si>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</si>
  <si>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</si>
  <si>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</si>
  <si>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</si>
  <si>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</si>
  <si>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</si>
  <si>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</si>
  <si>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</si>
  <si>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</si>
  <si>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</si>
  <si>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</si>
  <si>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</si>
  <si>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</si>
  <si>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</si>
  <si>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</si>
  <si>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</si>
  <si>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</si>
  <si>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</si>
  <si>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</si>
  <si>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</si>
  <si>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</si>
  <si>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</si>
  <si>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</si>
  <si>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</si>
  <si>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</si>
  <si>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</si>
  <si>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</si>
  <si>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</si>
  <si>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</si>
  <si>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</si>
  <si>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</si>
  <si>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</si>
  <si>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</si>
  <si>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</si>
  <si>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</si>
  <si>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</si>
  <si>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</si>
  <si>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</si>
  <si>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</si>
  <si>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</si>
  <si>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</si>
  <si>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</si>
  <si>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</si>
  <si>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</si>
  <si>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</si>
  <si>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</si>
  <si>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</si>
  <si>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</si>
  <si>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</si>
  <si>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</si>
  <si>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</si>
  <si>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</si>
  <si>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</si>
  <si>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</si>
  <si>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</si>
  <si>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</si>
  <si>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</si>
  <si>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</si>
  <si>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</si>
  <si>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</si>
  <si>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</si>
  <si>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</si>
  <si>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</si>
  <si>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</si>
  <si>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</si>
  <si>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</si>
  <si>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</si>
  <si>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</si>
  <si>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</si>
  <si>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</si>
  <si>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</si>
  <si>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</si>
  <si>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</si>
  <si>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</si>
  <si>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</si>
  <si>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</si>
  <si>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</si>
  <si>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</si>
  <si>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</si>
  <si>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</si>
  <si>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</si>
  <si>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</si>
  <si>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</si>
  <si>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</si>
  <si>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</si>
  <si>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</si>
  <si>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</si>
  <si>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</si>
  <si>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</si>
  <si>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</si>
  <si>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</si>
  <si>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</si>
  <si>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</si>
  <si>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</si>
  <si>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</si>
  <si>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</si>
  <si>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</si>
  <si>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</si>
  <si>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</si>
  <si>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</si>
  <si>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</si>
  <si>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</si>
  <si>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</si>
  <si>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</si>
  <si>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</si>
  <si>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</si>
  <si>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</si>
  <si>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</si>
  <si>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</si>
  <si>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</si>
  <si>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</si>
  <si>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</si>
  <si>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</si>
  <si>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</si>
  <si>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</si>
  <si>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</si>
  <si>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</si>
  <si>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</si>
  <si>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</si>
  <si>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</si>
  <si>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</si>
  <si>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</si>
  <si>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</si>
  <si>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</si>
  <si>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</si>
  <si>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</si>
  <si>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</si>
  <si>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</si>
  <si>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</si>
  <si>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</si>
  <si>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</si>
  <si>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</si>
  <si>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</si>
  <si>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</si>
  <si>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</si>
  <si>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</si>
  <si>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</si>
  <si>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</si>
  <si>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</si>
  <si>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</si>
  <si>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</si>
  <si>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</si>
  <si>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</si>
  <si>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</si>
  <si>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</si>
  <si>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</si>
  <si>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</si>
  <si>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</si>
  <si>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</si>
  <si>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</si>
  <si>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</si>
  <si>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</si>
  <si>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</si>
  <si>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</si>
  <si>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</si>
  <si>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</si>
  <si>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</si>
  <si>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</si>
  <si>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</si>
  <si>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</si>
  <si>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</si>
  <si>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</si>
  <si>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</si>
  <si>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</si>
  <si>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</si>
  <si>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</si>
  <si>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</si>
  <si>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</si>
  <si>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</si>
  <si>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</si>
  <si>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</si>
  <si>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</si>
  <si>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</si>
  <si>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</si>
  <si>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</si>
  <si>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</si>
  <si>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</si>
  <si>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</si>
  <si>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</si>
  <si>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</si>
  <si>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</si>
  <si>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</si>
  <si>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</si>
  <si>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</si>
  <si>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</si>
  <si>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</si>
  <si>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</si>
  <si>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</si>
  <si>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</si>
  <si>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</si>
  <si>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</si>
  <si>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</si>
  <si>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</si>
  <si>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</si>
  <si>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</si>
  <si>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</si>
  <si>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</si>
  <si>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</si>
  <si>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</si>
  <si>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</si>
  <si>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</si>
  <si>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</si>
  <si>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</si>
  <si>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</si>
  <si>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</si>
  <si>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</si>
  <si>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</si>
  <si>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</si>
  <si>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</si>
  <si>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</si>
  <si>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</si>
  <si>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</si>
  <si>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</si>
  <si>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</si>
  <si>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</si>
  <si>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</si>
  <si>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</si>
  <si>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</si>
  <si>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</si>
  <si>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</si>
  <si>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</si>
  <si>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</si>
  <si>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</si>
  <si>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</si>
  <si>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</si>
  <si>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</si>
  <si>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</si>
  <si>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</si>
  <si>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</si>
  <si>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</si>
  <si>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</si>
  <si>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</si>
  <si>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</si>
  <si>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</si>
  <si>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</si>
  <si>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</si>
  <si>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</si>
  <si>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</si>
  <si>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</si>
  <si>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</si>
  <si>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</si>
  <si>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</si>
  <si>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</si>
  <si>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</si>
  <si>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</si>
  <si>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</si>
  <si>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</si>
  <si>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</si>
  <si>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</si>
  <si>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</si>
  <si>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</si>
  <si>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</si>
  <si>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</si>
  <si>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</si>
  <si>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</si>
  <si>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</si>
  <si>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</si>
  <si>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</si>
  <si>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</si>
  <si>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</si>
  <si>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</si>
  <si>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</si>
  <si>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</si>
  <si>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</si>
  <si>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</si>
  <si>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</si>
  <si>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</si>
  <si>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</si>
  <si>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</si>
  <si>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</si>
  <si>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</si>
  <si>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</si>
  <si>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</si>
  <si>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</si>
  <si>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</si>
  <si>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</si>
  <si>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</si>
  <si>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</si>
  <si>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</si>
  <si>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</si>
  <si>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</si>
  <si>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</si>
  <si>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</si>
  <si>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</si>
  <si>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</si>
  <si>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</si>
  <si>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</si>
  <si>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</si>
  <si>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</si>
  <si>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</si>
  <si>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</si>
  <si>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</si>
  <si>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</si>
  <si>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</si>
  <si>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</si>
  <si>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</si>
  <si>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</si>
  <si>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</si>
  <si>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</si>
  <si>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</si>
  <si>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</si>
  <si>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</si>
  <si>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</si>
  <si>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</si>
  <si>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</si>
  <si>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</si>
  <si>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</si>
  <si>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</si>
  <si>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</si>
  <si>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</si>
  <si>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</si>
  <si>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</si>
  <si>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</si>
  <si>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</si>
  <si>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</si>
  <si>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</si>
  <si>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</si>
  <si>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</si>
  <si>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</si>
  <si>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</si>
  <si>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</si>
  <si>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</si>
  <si>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</si>
  <si>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</si>
  <si>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</si>
  <si>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</si>
  <si>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</si>
  <si>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</si>
  <si>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</si>
  <si>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</si>
  <si>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</si>
  <si>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</si>
  <si>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</si>
  <si>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</si>
  <si>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</si>
  <si>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</si>
  <si>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</si>
  <si>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</si>
  <si>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</si>
  <si>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</si>
  <si>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</si>
  <si>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</si>
  <si>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</si>
  <si>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</si>
  <si>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</si>
  <si>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</si>
  <si>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</si>
  <si>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</si>
  <si>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</si>
  <si>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</si>
  <si>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</si>
  <si>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</si>
  <si>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</si>
  <si>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</si>
  <si>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</si>
  <si>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</si>
  <si>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</si>
  <si>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</si>
  <si>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</si>
  <si>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</si>
  <si>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</si>
  <si>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</si>
  <si>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</si>
  <si>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</si>
  <si>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</si>
  <si>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</si>
  <si>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</si>
  <si>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</si>
  <si>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</si>
  <si>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</si>
  <si>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</si>
  <si>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</si>
  <si>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</si>
  <si>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</si>
  <si>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</si>
  <si>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</si>
  <si>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</si>
  <si>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</si>
  <si>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</si>
  <si>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</si>
  <si>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</si>
  <si>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</si>
  <si>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</si>
  <si>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</si>
  <si>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</si>
  <si>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</si>
  <si>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</si>
  <si>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</si>
  <si>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</si>
  <si>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</si>
  <si>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</si>
  <si>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</si>
  <si>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</si>
  <si>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</si>
  <si>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</si>
  <si>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</si>
  <si>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</si>
  <si>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</si>
  <si>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</si>
  <si>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</si>
  <si>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</si>
  <si>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</si>
  <si>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</si>
  <si>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</si>
  <si>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</si>
  <si>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</si>
  <si>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</si>
  <si>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</si>
  <si>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</si>
  <si>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</si>
  <si>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</si>
  <si>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</si>
  <si>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</si>
  <si>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</si>
  <si>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</si>
  <si>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</si>
  <si>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</si>
  <si>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</si>
  <si>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</si>
  <si>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</si>
  <si>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</si>
  <si>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</si>
  <si>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</si>
  <si>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</si>
  <si>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</si>
  <si>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</si>
  <si>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</si>
  <si>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</si>
  <si>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</si>
  <si>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</si>
  <si>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</si>
  <si>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</si>
  <si>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</si>
  <si>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</si>
  <si>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</si>
  <si>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</si>
  <si>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</si>
  <si>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</si>
  <si>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</si>
  <si>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</si>
  <si>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</si>
  <si>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</si>
  <si>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</si>
  <si>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</si>
  <si>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</si>
  <si>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</si>
  <si>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</si>
  <si>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</si>
  <si>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</si>
  <si>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</si>
  <si>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</si>
  <si>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</si>
  <si>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</si>
  <si>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</si>
  <si>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</si>
  <si>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</si>
  <si>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</si>
  <si>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</si>
  <si>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</si>
  <si>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</si>
  <si>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</si>
  <si>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</si>
  <si>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</si>
  <si>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</si>
  <si>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</si>
  <si>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</si>
  <si>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</si>
  <si>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</si>
  <si>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</si>
  <si>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</si>
  <si>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</si>
  <si>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</si>
  <si>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</si>
  <si>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</si>
  <si>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</si>
  <si>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</si>
  <si>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</si>
  <si>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</si>
  <si>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</si>
  <si>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</si>
  <si>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</si>
  <si>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</si>
  <si>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</si>
  <si>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</si>
  <si>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</si>
  <si>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</si>
  <si>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</si>
  <si>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</si>
  <si>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</si>
  <si>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</si>
  <si>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</si>
  <si>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</si>
  <si>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</si>
  <si>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</si>
  <si>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</si>
  <si>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</si>
  <si>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</si>
  <si>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</si>
  <si>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</si>
  <si>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</si>
  <si>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</si>
  <si>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</si>
  <si>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</si>
  <si>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</si>
  <si>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</si>
  <si>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</si>
  <si>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</si>
  <si>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</si>
  <si>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</si>
  <si>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</si>
  <si>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</si>
  <si>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</si>
  <si>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</si>
  <si>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</si>
  <si>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</si>
  <si>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</si>
  <si>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</si>
  <si>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</si>
  <si>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</si>
  <si>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</si>
  <si>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</si>
  <si>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</si>
  <si>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</si>
  <si>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</si>
  <si>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</si>
  <si>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</si>
  <si>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</si>
  <si>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</si>
  <si>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</si>
  <si>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</si>
  <si>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</si>
  <si>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</si>
  <si>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</si>
  <si>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</si>
  <si>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</si>
  <si>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</si>
  <si>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</si>
  <si>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</si>
  <si>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</si>
  <si>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</si>
  <si>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</si>
  <si>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</si>
  <si>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</si>
  <si>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</si>
  <si>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</si>
  <si>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</si>
  <si>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</si>
  <si>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</si>
  <si>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</si>
  <si>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</si>
  <si>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</si>
  <si>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</si>
  <si>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</si>
  <si>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</si>
  <si>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</si>
  <si>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</si>
  <si>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</si>
  <si>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</si>
  <si>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</si>
  <si>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</si>
  <si>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</si>
  <si>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</si>
  <si>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</si>
  <si>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</si>
  <si>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</si>
  <si>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</si>
  <si>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</si>
  <si>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</si>
  <si>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</si>
  <si>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</si>
  <si>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</si>
  <si>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</si>
  <si>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</si>
  <si>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</si>
  <si>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</si>
  <si>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</si>
  <si>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</si>
  <si>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</si>
  <si>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</si>
  <si>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</si>
  <si>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</si>
  <si>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</si>
  <si>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</si>
  <si>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</si>
  <si>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</si>
  <si>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</si>
  <si>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</si>
  <si>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</si>
  <si>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</si>
  <si>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</si>
  <si>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</si>
  <si>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</si>
  <si>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</si>
  <si>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</si>
  <si>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</si>
  <si>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</si>
  <si>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</si>
  <si>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</si>
  <si>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</si>
  <si>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</si>
  <si>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</si>
  <si>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</si>
  <si>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</si>
  <si>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</si>
  <si>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</si>
  <si>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</si>
  <si>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</si>
  <si>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</si>
  <si>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</si>
  <si>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</si>
  <si>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</si>
  <si>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</si>
  <si>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</si>
  <si>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</si>
  <si>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</si>
  <si>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</si>
  <si>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</si>
  <si>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</si>
  <si>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</si>
  <si>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</si>
  <si>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</si>
  <si>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</si>
  <si>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</si>
  <si>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</si>
  <si>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</si>
  <si>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</si>
  <si>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</si>
  <si>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</si>
  <si>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</si>
  <si>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</si>
  <si>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</si>
  <si>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</si>
  <si>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</si>
  <si>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</si>
  <si>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</si>
  <si>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</si>
  <si>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</si>
  <si>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</si>
  <si>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</si>
  <si>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</si>
  <si>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</si>
  <si>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</si>
  <si>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</si>
  <si>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</si>
  <si>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</si>
  <si>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</si>
  <si>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</si>
  <si>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</si>
  <si>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</si>
  <si>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</si>
  <si>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</si>
  <si>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</si>
  <si>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</si>
  <si>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</si>
  <si>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</si>
  <si>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</si>
  <si>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</si>
  <si>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</si>
  <si>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</si>
  <si>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</si>
  <si>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</si>
  <si>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</si>
  <si>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</si>
  <si>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</si>
  <si>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</si>
  <si>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</si>
  <si>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</si>
  <si>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</si>
  <si>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</si>
  <si>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</si>
  <si>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</si>
  <si>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</si>
  <si>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</si>
  <si>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</si>
  <si>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</si>
  <si>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</si>
  <si>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</si>
  <si>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</si>
  <si>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</si>
  <si>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</si>
  <si>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</si>
  <si>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</si>
  <si>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</si>
  <si>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</si>
  <si>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</si>
  <si>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</si>
  <si>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</si>
  <si>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</si>
  <si>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</si>
  <si>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</si>
  <si>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</si>
  <si>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</si>
  <si>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</si>
  <si>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</si>
  <si>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</si>
  <si>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</si>
  <si>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</si>
  <si>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</si>
  <si>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</si>
  <si>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</si>
  <si>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</si>
  <si>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</si>
  <si>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</si>
  <si>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</si>
  <si>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</si>
  <si>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</si>
  <si>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</si>
  <si>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</si>
  <si>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</si>
  <si>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</si>
  <si>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</si>
  <si>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</si>
  <si>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</si>
  <si>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</si>
  <si>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</si>
  <si>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</si>
  <si>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</si>
  <si>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</si>
  <si>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</si>
  <si>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</si>
  <si>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</si>
  <si>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</si>
  <si>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</si>
  <si>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</si>
  <si>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</si>
  <si>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</si>
  <si>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</si>
  <si>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</si>
  <si>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</si>
  <si>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</si>
  <si>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</si>
  <si>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</si>
  <si>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</si>
  <si>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</si>
  <si>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</si>
  <si>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</si>
  <si>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</si>
  <si>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</si>
  <si>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</si>
  <si>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</si>
  <si>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</si>
  <si>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</si>
  <si>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</si>
  <si>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</si>
  <si>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</si>
  <si>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</si>
  <si>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</si>
  <si>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</si>
  <si>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</si>
  <si>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</si>
  <si>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</si>
  <si>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</si>
  <si>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</si>
  <si>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</si>
  <si>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</si>
  <si>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</si>
  <si>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</si>
  <si>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</si>
  <si>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</si>
  <si>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</si>
  <si>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</si>
  <si>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</si>
  <si>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</si>
  <si>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</si>
  <si>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</si>
  <si>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</si>
  <si>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</si>
  <si>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</si>
  <si>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</si>
  <si>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</si>
  <si>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</si>
  <si>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</si>
  <si>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</si>
  <si>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</si>
  <si>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</si>
  <si>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</si>
  <si>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</si>
  <si>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</si>
  <si>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</si>
  <si>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</si>
  <si>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</si>
  <si>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</si>
  <si>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</si>
  <si>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</si>
  <si>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</si>
  <si>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</si>
  <si>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</si>
  <si>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</si>
  <si>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</si>
  <si>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</si>
  <si>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</si>
  <si>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</si>
  <si>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</si>
  <si>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</si>
  <si>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</si>
  <si>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</si>
  <si>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</si>
  <si>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</si>
  <si>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</si>
  <si>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</si>
  <si>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</si>
  <si>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</si>
  <si>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</si>
  <si>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</si>
  <si>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</si>
  <si>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</si>
  <si>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</si>
  <si>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</si>
  <si>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</si>
  <si>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</si>
  <si>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</si>
  <si>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</si>
  <si>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</si>
  <si>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</si>
  <si>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</si>
  <si>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</si>
  <si>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</si>
  <si>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</si>
  <si>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</si>
  <si>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</si>
  <si>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</si>
  <si>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</si>
  <si>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</si>
  <si>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</si>
  <si>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</si>
  <si>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</si>
  <si>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</si>
  <si>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</si>
  <si>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</si>
  <si>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</si>
  <si>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</si>
  <si>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</si>
  <si>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</si>
  <si>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</si>
  <si>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</si>
  <si>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</si>
  <si>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</si>
  <si>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</si>
  <si>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</si>
  <si>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</si>
  <si>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</si>
  <si>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</si>
  <si>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</si>
  <si>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</si>
  <si>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</si>
  <si>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</si>
  <si>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</si>
  <si>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</si>
  <si>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</si>
  <si>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</si>
  <si>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</si>
  <si>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</si>
  <si>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</si>
  <si>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</si>
  <si>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</si>
  <si>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</si>
  <si>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</si>
  <si>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</si>
  <si>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</si>
  <si>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</si>
  <si>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</si>
  <si>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</si>
  <si>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</si>
  <si>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</si>
  <si>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</si>
  <si>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</si>
  <si>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</si>
  <si>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</si>
  <si>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</si>
  <si>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</si>
  <si>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</si>
  <si>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</si>
  <si>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</si>
  <si>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</si>
  <si>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</si>
  <si>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</si>
  <si>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</si>
  <si>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</si>
  <si>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</si>
  <si>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</si>
  <si>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</si>
  <si>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</si>
  <si>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</si>
  <si>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</si>
  <si>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</si>
  <si>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</si>
  <si>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</si>
  <si>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</si>
  <si>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</si>
  <si>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</si>
  <si>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</si>
  <si>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</si>
  <si>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</si>
  <si>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</si>
  <si>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</si>
  <si>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</si>
  <si>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</si>
  <si>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</si>
  <si>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</si>
  <si>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</si>
  <si>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</si>
  <si>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</si>
  <si>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</si>
  <si>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</si>
  <si>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</si>
  <si>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</si>
  <si>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</si>
  <si>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</si>
  <si>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</si>
  <si>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</si>
  <si>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</si>
  <si>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</si>
  <si>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</si>
  <si>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</si>
  <si>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</si>
  <si>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</si>
  <si>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</si>
  <si>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</si>
  <si>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</si>
  <si>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</si>
  <si>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</si>
  <si>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</si>
  <si>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</si>
  <si>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</si>
  <si>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</si>
  <si>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</si>
  <si>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</si>
  <si>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</si>
  <si>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</si>
  <si>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</si>
  <si>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</si>
  <si>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</si>
  <si>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</si>
  <si>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</si>
  <si>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</si>
  <si>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</si>
  <si>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</si>
  <si>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</si>
  <si>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</si>
  <si>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</si>
  <si>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</si>
  <si>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</si>
  <si>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</si>
  <si>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</si>
  <si>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</si>
  <si>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</si>
  <si>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</si>
  <si>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</si>
  <si>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</si>
  <si>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</si>
  <si>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</si>
  <si>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</si>
  <si>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</si>
  <si>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</si>
  <si>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</si>
  <si>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</si>
  <si>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</si>
  <si>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</si>
  <si>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</si>
  <si>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</si>
  <si>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</si>
  <si>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</si>
  <si>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</si>
  <si>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</si>
  <si>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</si>
  <si>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</si>
  <si>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</si>
  <si>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</si>
  <si>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</si>
  <si>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</si>
  <si>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</si>
  <si>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</si>
  <si>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</si>
  <si>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</si>
  <si>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</si>
  <si>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</si>
  <si>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</si>
  <si>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</si>
  <si>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</si>
  <si>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</si>
  <si>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</si>
  <si>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</si>
  <si>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</si>
  <si>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</si>
  <si>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</si>
  <si>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</si>
  <si>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</si>
  <si>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</si>
  <si>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</si>
  <si>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</si>
  <si>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</si>
  <si>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</si>
  <si>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</si>
  <si>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</si>
  <si>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</si>
  <si>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</si>
  <si>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</si>
  <si>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</si>
  <si>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</si>
  <si>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</si>
  <si>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</si>
  <si>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</si>
  <si>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</si>
  <si>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</si>
  <si>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</si>
  <si>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</si>
  <si>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</si>
  <si>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</si>
  <si>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</si>
  <si>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</si>
  <si>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</si>
  <si>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</si>
  <si>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</si>
  <si>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</si>
  <si>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</si>
  <si>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</si>
  <si>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</si>
  <si>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</si>
  <si>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</si>
  <si>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</si>
  <si>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</si>
  <si>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</si>
  <si>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</si>
  <si>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</si>
  <si>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</si>
  <si>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</si>
  <si>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</si>
  <si>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</si>
  <si>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</si>
  <si>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</si>
  <si>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</si>
  <si>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</si>
  <si>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</si>
  <si>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</si>
  <si>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</si>
  <si>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</si>
  <si>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</si>
  <si>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</si>
  <si>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</si>
  <si>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</si>
  <si>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</si>
  <si>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</si>
  <si>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</si>
  <si>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</si>
  <si>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</si>
  <si>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</si>
  <si>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</si>
  <si>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</si>
  <si>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</si>
  <si>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</si>
  <si>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</si>
  <si>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</si>
  <si>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</si>
  <si>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</si>
  <si>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</si>
  <si>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</si>
  <si>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</si>
  <si>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</si>
  <si>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</si>
  <si>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</si>
  <si>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</si>
  <si>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</si>
  <si>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</si>
  <si>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</si>
  <si>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</si>
  <si>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</si>
  <si>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</si>
  <si>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</si>
  <si>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</si>
  <si>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</si>
  <si>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</si>
  <si>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</si>
  <si>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</si>
  <si>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</si>
  <si>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</si>
  <si>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</si>
  <si>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</si>
  <si>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</si>
  <si>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</si>
  <si>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</si>
  <si>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</si>
  <si>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</si>
  <si>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</si>
  <si>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</si>
  <si>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</si>
  <si>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</si>
  <si>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</si>
  <si>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</si>
  <si>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</si>
  <si>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</si>
  <si>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</si>
  <si>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</si>
  <si>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</si>
  <si>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</si>
  <si>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</si>
  <si>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</si>
  <si>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</si>
  <si>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</si>
  <si>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</si>
  <si>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</si>
  <si>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</si>
  <si>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</si>
  <si>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</si>
  <si>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</si>
  <si>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</si>
  <si>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</si>
  <si>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</si>
  <si>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</si>
  <si>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</si>
  <si>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</si>
  <si>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</si>
  <si>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</si>
  <si>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</si>
  <si>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</si>
  <si>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</si>
  <si>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</si>
  <si>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</si>
  <si>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</si>
  <si>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</si>
  <si>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</si>
  <si>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</si>
  <si>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</si>
  <si>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</si>
  <si>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</si>
  <si>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</si>
  <si>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</si>
  <si>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</si>
  <si>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</si>
  <si>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</si>
  <si>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</si>
  <si>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</si>
  <si>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</si>
  <si>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</si>
  <si>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</si>
  <si>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</si>
  <si>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</si>
  <si>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</si>
  <si>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</si>
  <si>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</si>
  <si>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</si>
  <si>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</si>
  <si>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</si>
  <si>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</si>
  <si>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</si>
  <si>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</si>
  <si>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</si>
  <si>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</si>
  <si>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</si>
  <si>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</si>
  <si>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</si>
  <si>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</si>
  <si>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</si>
  <si>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</si>
  <si>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</si>
  <si>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</si>
  <si>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</si>
  <si>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</si>
  <si>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</si>
  <si>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</si>
  <si>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</si>
  <si>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</si>
  <si>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</si>
  <si>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</si>
  <si>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</si>
  <si>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</si>
  <si>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</si>
  <si>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</si>
  <si>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</si>
  <si>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</si>
  <si>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</si>
  <si>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</si>
  <si>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</si>
  <si>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</si>
  <si>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</si>
  <si>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</si>
  <si>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</si>
  <si>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</si>
  <si>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</si>
  <si>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</si>
  <si>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</si>
  <si>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</si>
  <si>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</si>
  <si>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</si>
  <si>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</si>
  <si>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</si>
  <si>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</si>
  <si>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</si>
  <si>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</si>
  <si>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</si>
  <si>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</si>
  <si>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</si>
  <si>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</si>
  <si>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</si>
  <si>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</si>
  <si>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</si>
  <si>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</si>
  <si>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</si>
  <si>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</si>
  <si>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</si>
  <si>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</si>
  <si>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</si>
  <si>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</si>
  <si>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</si>
  <si>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</si>
  <si>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</si>
  <si>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</si>
  <si>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</si>
  <si>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</si>
  <si>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</si>
  <si>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</si>
  <si>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</si>
  <si>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</si>
  <si>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</si>
  <si>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</si>
  <si>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</si>
  <si>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</si>
  <si>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</si>
  <si>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</si>
  <si>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</si>
  <si>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</si>
  <si>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</si>
  <si>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</si>
  <si>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</si>
  <si>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</si>
  <si>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</si>
  <si>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</si>
  <si>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</si>
  <si>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</si>
  <si>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</si>
  <si>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</si>
  <si>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</si>
  <si>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</si>
  <si>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</si>
  <si>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</si>
  <si>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</si>
  <si>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</si>
  <si>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</si>
  <si>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</si>
  <si>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</si>
  <si>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</si>
  <si>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</si>
  <si>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</si>
  <si>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</si>
  <si>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</si>
  <si>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</si>
  <si>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</si>
  <si>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</si>
  <si>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</si>
  <si>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</si>
  <si>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</si>
  <si>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</si>
  <si>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</si>
  <si>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</si>
  <si>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</si>
  <si>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</si>
  <si>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</si>
  <si>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</si>
  <si>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</si>
  <si>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</si>
  <si>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</si>
  <si>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</si>
  <si>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</si>
  <si>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</si>
  <si>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</si>
  <si>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</si>
  <si>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</si>
  <si>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</si>
  <si>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</si>
  <si>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</si>
  <si>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</si>
  <si>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</si>
  <si>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</si>
  <si>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</si>
  <si>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</si>
  <si>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</si>
  <si>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</si>
  <si>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</si>
  <si>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</si>
  <si>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</si>
  <si>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</si>
  <si>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</si>
  <si>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</si>
  <si>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</si>
  <si>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</si>
  <si>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</si>
  <si>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</si>
  <si>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</si>
  <si>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</si>
  <si>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</si>
  <si>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</si>
  <si>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</si>
  <si>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</si>
  <si>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</si>
  <si>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</si>
  <si>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</si>
  <si>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</si>
  <si>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</si>
  <si>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</si>
  <si>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</si>
  <si>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</si>
  <si>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</si>
  <si>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</si>
  <si>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</si>
  <si>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</si>
  <si>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</si>
  <si>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</si>
  <si>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</si>
  <si>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</si>
  <si>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</si>
  <si>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</si>
  <si>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</si>
  <si>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</si>
  <si>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</si>
  <si>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</si>
  <si>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</si>
  <si>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</si>
  <si>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</si>
  <si>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</si>
  <si>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</si>
  <si>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</si>
  <si>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</si>
  <si>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</si>
  <si>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</si>
  <si>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</si>
  <si>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</si>
  <si>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</si>
  <si>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</si>
  <si>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</si>
  <si>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</si>
  <si>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</si>
  <si>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</si>
  <si>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</si>
  <si>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</si>
  <si>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</si>
  <si>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</si>
  <si>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</si>
  <si>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</si>
  <si>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</si>
  <si>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</si>
  <si>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</si>
  <si>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</si>
  <si>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</si>
  <si>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</si>
  <si>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</si>
  <si>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</si>
  <si>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</si>
  <si>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</si>
  <si>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</si>
  <si>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</si>
  <si>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</si>
  <si>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</si>
  <si>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</si>
  <si>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</si>
  <si>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</si>
  <si>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</si>
  <si>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</si>
  <si>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</si>
  <si>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</si>
  <si>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</si>
  <si>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</si>
  <si>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</si>
  <si>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</si>
  <si>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</si>
  <si>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</si>
  <si>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</si>
  <si>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</si>
  <si>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</si>
  <si>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</si>
  <si>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</si>
  <si>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</si>
  <si>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</si>
  <si>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</si>
  <si>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</si>
  <si>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</si>
  <si>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</si>
  <si>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</si>
  <si>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</si>
  <si>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</si>
  <si>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</si>
  <si>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</si>
  <si>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</si>
  <si>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</si>
  <si>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</si>
  <si>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</si>
  <si>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</si>
  <si>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</si>
  <si>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</si>
  <si>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</si>
  <si>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</si>
  <si>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</si>
  <si>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</si>
  <si>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</si>
  <si>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</si>
  <si>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</si>
  <si>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</si>
  <si>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</si>
  <si>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</si>
  <si>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</si>
  <si>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</si>
  <si>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</si>
  <si>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</si>
  <si>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</si>
  <si>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</si>
  <si>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</si>
  <si>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</si>
  <si>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</si>
  <si>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</si>
  <si>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</si>
  <si>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</si>
  <si>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</si>
  <si>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</si>
  <si>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</si>
  <si>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</si>
  <si>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</si>
  <si>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</si>
  <si>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</si>
  <si>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</si>
  <si>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</si>
  <si>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</si>
  <si>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</si>
  <si>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</si>
  <si>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</si>
  <si>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</si>
  <si>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</si>
  <si>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</si>
  <si>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</si>
  <si>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</si>
  <si>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</si>
  <si>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</si>
  <si>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</si>
  <si>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</si>
  <si>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</si>
  <si>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</si>
  <si>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</si>
  <si>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</si>
  <si>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</si>
  <si>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</si>
  <si>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</si>
  <si>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</si>
  <si>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</si>
  <si>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</si>
  <si>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</si>
  <si>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</si>
  <si>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</si>
  <si>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</si>
  <si>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</si>
  <si>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</si>
  <si>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</si>
  <si>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</si>
  <si>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</si>
  <si>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</si>
  <si>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</si>
  <si>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</si>
  <si>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</si>
  <si>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</si>
  <si>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</si>
  <si>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</si>
  <si>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</si>
  <si>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</si>
  <si>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</si>
  <si>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</si>
  <si>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</si>
  <si>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</si>
  <si>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</si>
  <si>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</si>
  <si>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</si>
  <si>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</si>
  <si>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</si>
  <si>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</si>
  <si>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</si>
  <si>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</si>
  <si>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</si>
  <si>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</si>
  <si>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</si>
  <si>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</si>
  <si>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</si>
  <si>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</si>
  <si>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</si>
  <si>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</si>
  <si>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</si>
  <si>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</si>
  <si>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</si>
  <si>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</si>
  <si>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</si>
  <si>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</si>
  <si>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</si>
  <si>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</si>
  <si>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</si>
  <si>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</si>
  <si>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</si>
  <si>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</si>
  <si>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</si>
  <si>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</si>
  <si>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</si>
  <si>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</si>
  <si>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</si>
  <si>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</si>
  <si>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</si>
  <si>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</si>
  <si>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</si>
  <si>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</si>
  <si>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</si>
  <si>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</si>
  <si>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</si>
  <si>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</si>
  <si>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</si>
  <si>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</si>
  <si>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</si>
  <si>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</si>
  <si>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</si>
  <si>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</si>
  <si>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</si>
  <si>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</si>
  <si>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</si>
  <si>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</si>
  <si>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</si>
  <si>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</si>
  <si>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</si>
  <si>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</si>
  <si>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</si>
  <si>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</si>
  <si>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</si>
  <si>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</si>
  <si>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</si>
  <si>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</si>
  <si>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</si>
  <si>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</si>
  <si>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</si>
  <si>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</si>
  <si>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</si>
  <si>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</si>
  <si>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</si>
  <si>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</si>
  <si>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</si>
  <si>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</si>
  <si>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</si>
  <si>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</si>
  <si>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</si>
  <si>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</si>
  <si>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</si>
  <si>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</si>
  <si>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</si>
  <si>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</si>
  <si>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</si>
  <si>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</si>
  <si>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</si>
  <si>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</si>
  <si>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</si>
  <si>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</si>
  <si>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</si>
  <si>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</si>
  <si>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</si>
  <si>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</si>
  <si>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</si>
  <si>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</si>
  <si>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</si>
  <si>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</si>
  <si>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</si>
  <si>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</si>
  <si>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</si>
  <si>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</si>
  <si>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</si>
  <si>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</si>
  <si>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</si>
  <si>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</si>
  <si>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</si>
  <si>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</si>
  <si>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</si>
  <si>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</si>
  <si>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</si>
  <si>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</si>
  <si>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</si>
  <si>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</si>
  <si>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</si>
  <si>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</si>
  <si>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</si>
  <si>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</si>
  <si>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</si>
  <si>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</si>
  <si>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</si>
  <si>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</si>
  <si>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</si>
  <si>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</si>
  <si>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</si>
  <si>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</si>
  <si>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</si>
  <si>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</si>
  <si>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</si>
  <si>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</si>
  <si>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</si>
  <si>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</si>
  <si>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</si>
  <si>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</si>
  <si>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</si>
  <si>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</si>
  <si>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</si>
  <si>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</si>
  <si>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</si>
  <si>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</si>
  <si>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</si>
  <si>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</si>
  <si>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</si>
  <si>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</si>
  <si>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</si>
  <si>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</si>
  <si>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</si>
  <si>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</si>
  <si>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</si>
  <si>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</si>
  <si>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</si>
  <si>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</si>
  <si>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</si>
  <si>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</si>
  <si>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</si>
  <si>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</si>
  <si>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</si>
  <si>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</si>
  <si>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</si>
  <si>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</si>
  <si>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</si>
  <si>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</si>
  <si>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</si>
  <si>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</si>
  <si>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</si>
  <si>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</si>
  <si>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</si>
  <si>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</si>
  <si>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</si>
  <si>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</si>
  <si>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</si>
  <si>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</si>
  <si>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</si>
  <si>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</si>
  <si>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</si>
  <si>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</si>
  <si>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</si>
  <si>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</si>
  <si>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</si>
  <si>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</si>
  <si>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</si>
  <si>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</si>
  <si>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</si>
  <si>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</si>
  <si>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</si>
  <si>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</si>
  <si>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</si>
  <si>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</si>
  <si>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</si>
  <si>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</si>
  <si>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</si>
  <si>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</si>
  <si>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</si>
  <si>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</si>
  <si>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</si>
  <si>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</si>
  <si>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</si>
  <si>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</si>
  <si>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</si>
  <si>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</si>
  <si>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</si>
  <si>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</si>
  <si>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</si>
  <si>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</si>
  <si>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</si>
  <si>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</si>
  <si>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</si>
  <si>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</si>
  <si>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</si>
  <si>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</si>
  <si>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</si>
  <si>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</si>
  <si>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</si>
  <si>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</si>
  <si>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</si>
  <si>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</si>
  <si>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</si>
  <si>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</si>
  <si>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</si>
  <si>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</si>
  <si>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</si>
  <si>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</si>
  <si>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</si>
  <si>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</si>
  <si>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</si>
  <si>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</si>
  <si>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</si>
  <si>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</si>
  <si>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</si>
  <si>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</si>
  <si>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</si>
  <si>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</si>
  <si>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</si>
  <si>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</si>
  <si>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</si>
  <si>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</si>
  <si>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</si>
  <si>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</si>
  <si>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</si>
  <si>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</si>
  <si>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</si>
  <si>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</si>
  <si>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</si>
  <si>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</si>
  <si>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</si>
  <si>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</si>
  <si>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</si>
  <si>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</si>
  <si>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</si>
  <si>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</si>
  <si>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</si>
  <si>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</si>
  <si>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</si>
  <si>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</si>
  <si>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</si>
  <si>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</si>
  <si>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</si>
  <si>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</si>
  <si>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</si>
  <si>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</si>
  <si>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</si>
  <si>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</si>
  <si>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</si>
  <si>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</si>
  <si>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</si>
  <si>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</si>
  <si>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</si>
  <si>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</si>
  <si>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</si>
  <si>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</si>
  <si>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</si>
  <si>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</si>
  <si>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</si>
  <si>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</si>
  <si>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</si>
  <si>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</si>
  <si>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</si>
  <si>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</si>
  <si>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</si>
  <si>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</si>
  <si>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</si>
  <si>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</si>
  <si>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</si>
  <si>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</si>
  <si>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</si>
  <si>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</si>
  <si>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</si>
  <si>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</si>
  <si>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</si>
  <si>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</si>
  <si>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</si>
  <si>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</si>
  <si>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</si>
  <si>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</si>
  <si>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</si>
  <si>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</si>
  <si>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</si>
  <si>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</si>
  <si>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</si>
  <si>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</si>
  <si>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</si>
  <si>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</si>
  <si>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</si>
  <si>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</si>
  <si>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</si>
  <si>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</si>
  <si>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</si>
  <si>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</si>
  <si>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</si>
  <si>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</si>
  <si>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</si>
  <si>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</si>
  <si>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</si>
  <si>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</si>
  <si>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</si>
  <si>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</si>
  <si>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</si>
  <si>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</si>
  <si>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</si>
  <si>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</si>
  <si>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</si>
  <si>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</si>
  <si>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</si>
  <si>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</si>
  <si>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</si>
  <si>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</si>
  <si>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</si>
  <si>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</si>
  <si>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</si>
  <si>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</si>
  <si>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</si>
  <si>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</si>
  <si>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</si>
  <si>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</si>
  <si>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</si>
  <si>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</si>
  <si>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</si>
  <si>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</si>
  <si>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</si>
  <si>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</si>
  <si>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</si>
  <si>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</si>
  <si>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</si>
  <si>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</si>
  <si>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</si>
  <si>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</si>
  <si>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</si>
  <si>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</si>
  <si>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</si>
  <si>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</si>
  <si>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</si>
  <si>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</si>
  <si>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</si>
  <si>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</si>
  <si>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</si>
  <si>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</si>
  <si>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</si>
  <si>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</si>
  <si>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</si>
  <si>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</si>
  <si>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</si>
  <si>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</si>
  <si>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</si>
  <si>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</si>
  <si>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</si>
  <si>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</si>
  <si>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</si>
  <si>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</si>
  <si>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</si>
  <si>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</si>
  <si>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</si>
  <si>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</si>
  <si>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</si>
  <si>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</si>
  <si>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</si>
  <si>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</si>
  <si>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</si>
  <si>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</si>
  <si>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</si>
  <si>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</si>
  <si>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</si>
  <si>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</si>
  <si>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</si>
  <si>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</si>
  <si>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</si>
  <si>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</si>
  <si>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</si>
  <si>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</si>
  <si>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</si>
  <si>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</si>
  <si>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</si>
  <si>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</si>
  <si>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</si>
  <si>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</si>
  <si>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</si>
  <si>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</si>
  <si>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</si>
  <si>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</si>
  <si>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</si>
  <si>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</si>
  <si>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</si>
  <si>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</si>
  <si>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</si>
  <si>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</si>
  <si>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</si>
  <si>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</si>
  <si>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</si>
  <si>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</si>
  <si>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</si>
  <si>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</si>
  <si>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</si>
  <si>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</si>
  <si>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</si>
  <si>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</si>
  <si>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</si>
  <si>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</si>
  <si>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</si>
  <si>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</si>
  <si>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</si>
  <si>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</si>
  <si>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</si>
  <si>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</si>
  <si>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</si>
  <si>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</si>
  <si>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</si>
  <si>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</si>
  <si>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</si>
  <si>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</si>
  <si>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</si>
  <si>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</si>
  <si>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</si>
  <si>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</si>
  <si>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</si>
  <si>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</si>
  <si>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</si>
  <si>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</si>
  <si>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</si>
  <si>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</si>
  <si>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</si>
  <si>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</si>
  <si>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</si>
  <si>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</si>
  <si>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</si>
  <si>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</si>
  <si>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</si>
  <si>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</si>
  <si>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</si>
  <si>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</si>
  <si>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</si>
  <si>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</si>
  <si>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</si>
  <si>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</si>
  <si>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</si>
  <si>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</si>
  <si>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</si>
  <si>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</si>
  <si>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</si>
  <si>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</si>
  <si>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</si>
  <si>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</si>
  <si>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</si>
  <si>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</si>
  <si>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</si>
  <si>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</si>
  <si>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</si>
  <si>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</si>
  <si>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</si>
  <si>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</si>
  <si>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</si>
  <si>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</si>
  <si>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</si>
  <si>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</si>
  <si>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</si>
  <si>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</si>
  <si>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</si>
  <si>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</si>
  <si>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</si>
  <si>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</si>
  <si>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</si>
  <si>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</si>
  <si>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</si>
  <si>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</si>
  <si>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</si>
  <si>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</si>
  <si>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</si>
  <si>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</si>
  <si>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</si>
  <si>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</si>
  <si>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</si>
  <si>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</si>
  <si>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</si>
  <si>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</si>
  <si>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</si>
  <si>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</si>
  <si>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</si>
  <si>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</si>
  <si>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</si>
  <si>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</si>
  <si>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</si>
  <si>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</si>
  <si>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</si>
  <si>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</si>
  <si>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</si>
  <si>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</si>
  <si>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</si>
  <si>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</si>
  <si>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</si>
  <si>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</si>
  <si>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</si>
  <si>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</si>
  <si>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</si>
  <si>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</si>
  <si>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</si>
  <si>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</si>
  <si>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</si>
  <si>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</si>
  <si>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</si>
  <si>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</si>
  <si>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</si>
  <si>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</si>
  <si>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</si>
  <si>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</si>
  <si>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</si>
  <si>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</si>
  <si>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</si>
  <si>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</si>
  <si>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</si>
  <si>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</si>
  <si>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</si>
  <si>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</si>
  <si>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</si>
  <si>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</si>
  <si>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</si>
  <si>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</si>
  <si>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</si>
  <si>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</si>
  <si>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</si>
  <si>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</si>
  <si>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</si>
  <si>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</si>
  <si>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</si>
  <si>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</si>
  <si>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</si>
  <si>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</si>
  <si>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</si>
  <si>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</si>
  <si>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</si>
  <si>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</si>
  <si>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</si>
  <si>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</si>
  <si>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</si>
  <si>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</si>
  <si>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</si>
  <si>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</si>
  <si>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</si>
  <si>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</si>
  <si>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</si>
  <si>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</si>
  <si>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</si>
  <si>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</si>
  <si>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</si>
  <si>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</si>
  <si>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</si>
  <si>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</si>
  <si>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</si>
  <si>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</si>
  <si>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</si>
  <si>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</si>
  <si>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</si>
  <si>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</si>
  <si>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</si>
  <si>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</si>
  <si>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</si>
  <si>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</si>
  <si>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</si>
  <si>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</si>
  <si>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</si>
  <si>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</si>
  <si>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</si>
  <si>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</si>
  <si>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</si>
  <si>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</si>
  <si>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</si>
  <si>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</si>
  <si>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</si>
  <si>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</si>
  <si>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</si>
  <si>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</si>
  <si>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</si>
  <si>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</si>
  <si>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</si>
  <si>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</si>
  <si>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</si>
  <si>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</si>
  <si>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</si>
  <si>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</si>
  <si>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</si>
  <si>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</si>
  <si>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</si>
  <si>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</si>
  <si>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</si>
  <si>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</si>
  <si>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</si>
  <si>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</si>
  <si>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</si>
  <si>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</si>
  <si>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</si>
  <si>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</si>
  <si>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</si>
  <si>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</si>
  <si>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</si>
  <si>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</si>
  <si>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</si>
  <si>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</si>
  <si>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</si>
  <si>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</si>
  <si>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</si>
  <si>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</si>
  <si>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</si>
  <si>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</si>
  <si>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</si>
  <si>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</si>
  <si>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</si>
  <si>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</si>
  <si>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</si>
  <si>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</si>
  <si>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</si>
  <si>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</si>
  <si>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</si>
  <si>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</si>
  <si>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</si>
  <si>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</si>
  <si>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</si>
  <si>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</si>
  <si>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</si>
  <si>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</si>
  <si>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</si>
  <si>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</si>
  <si>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</si>
  <si>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</si>
  <si>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</si>
  <si>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</si>
  <si>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</si>
  <si>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</si>
  <si>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</si>
  <si>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</si>
  <si>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</si>
  <si>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</si>
  <si>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</si>
  <si>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</si>
  <si>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</si>
  <si>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</si>
  <si>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</si>
  <si>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</si>
  <si>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</si>
  <si>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</si>
  <si>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</si>
  <si>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</si>
  <si>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</si>
  <si>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</si>
  <si>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</si>
  <si>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</si>
  <si>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</si>
  <si>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</si>
  <si>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</si>
  <si>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</si>
  <si>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</si>
  <si>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</si>
  <si>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</si>
  <si>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</si>
  <si>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</si>
  <si>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</si>
  <si>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</si>
  <si>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</si>
  <si>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</si>
  <si>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</si>
  <si>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</si>
  <si>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</si>
  <si>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</si>
  <si>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</si>
  <si>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</si>
  <si>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</si>
  <si>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</si>
  <si>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</si>
  <si>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</si>
  <si>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</si>
  <si>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</si>
  <si>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</si>
  <si>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</si>
  <si>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</si>
  <si>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</si>
  <si>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</si>
  <si>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</si>
  <si>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</si>
  <si>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</si>
  <si>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</si>
  <si>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</si>
  <si>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</si>
  <si>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</si>
  <si>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</si>
  <si>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</si>
  <si>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</si>
  <si>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</si>
  <si>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</si>
  <si>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</si>
  <si>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</si>
  <si>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</si>
  <si>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</si>
  <si>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</si>
  <si>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</si>
  <si>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</si>
  <si>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</si>
  <si>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</si>
  <si>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</si>
  <si>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</si>
  <si>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</si>
  <si>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</si>
  <si>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</si>
  <si>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</si>
  <si>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</si>
  <si>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</si>
  <si>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</si>
  <si>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</si>
  <si>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</si>
  <si>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</si>
  <si>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</si>
  <si>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</si>
  <si>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</si>
  <si>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</si>
  <si>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</si>
  <si>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</si>
  <si>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</si>
  <si>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</si>
  <si>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</si>
  <si>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</si>
  <si>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</si>
  <si>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</si>
  <si>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</si>
  <si>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</si>
  <si>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</si>
  <si>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</si>
  <si>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</si>
  <si>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</si>
  <si>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</si>
  <si>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</si>
  <si>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</si>
  <si>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</si>
  <si>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</si>
  <si>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</si>
  <si>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</si>
  <si>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</si>
  <si>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</si>
  <si>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</si>
  <si>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</si>
  <si>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</si>
  <si>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</si>
  <si>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</si>
  <si>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</si>
  <si>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</si>
  <si>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</si>
  <si>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</si>
  <si>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</si>
  <si>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</si>
  <si>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</si>
  <si>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</si>
  <si>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</si>
  <si>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</si>
  <si>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</si>
  <si>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</si>
  <si>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</si>
  <si>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</si>
  <si>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</si>
  <si>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</si>
  <si>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</si>
  <si>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</si>
  <si>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</si>
  <si>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</si>
  <si>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</si>
  <si>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</si>
  <si>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</si>
  <si>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</si>
  <si>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</si>
  <si>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</si>
  <si>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</si>
  <si>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</si>
  <si>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</si>
  <si>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</si>
  <si>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</si>
  <si>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</si>
  <si>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</si>
  <si>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</si>
  <si>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</si>
  <si>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</si>
  <si>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</si>
  <si>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</si>
  <si>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</si>
  <si>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</si>
  <si>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</si>
  <si>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</si>
  <si>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</si>
  <si>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</si>
  <si>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</si>
  <si>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</si>
  <si>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</si>
  <si>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</si>
  <si>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</si>
  <si>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</si>
  <si>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</si>
  <si>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</si>
  <si>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</si>
  <si>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</si>
  <si>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</si>
  <si>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</si>
  <si>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</si>
  <si>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</si>
  <si>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</si>
  <si>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</si>
  <si>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</si>
  <si>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</si>
  <si>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</si>
  <si>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</si>
  <si>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</si>
  <si>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</si>
  <si>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</si>
  <si>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</si>
  <si>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</si>
  <si>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</si>
  <si>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</si>
  <si>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</si>
  <si>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</si>
  <si>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</si>
  <si>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</si>
  <si>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</si>
  <si>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</si>
  <si>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</si>
  <si>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</si>
  <si>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</si>
  <si>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</si>
  <si>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</si>
  <si>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</si>
  <si>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</si>
  <si>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</si>
  <si>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</si>
  <si>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</si>
  <si>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</si>
  <si>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</si>
  <si>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</si>
  <si>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</si>
  <si>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</si>
  <si>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</si>
  <si>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</si>
  <si>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</si>
  <si>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</si>
  <si>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</si>
  <si>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</si>
  <si>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</si>
  <si>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</si>
  <si>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</si>
  <si>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</si>
  <si>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</si>
  <si>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</si>
  <si>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</si>
  <si>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</si>
  <si>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</si>
  <si>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</si>
  <si>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</si>
  <si>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</si>
  <si>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</si>
  <si>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</si>
  <si>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</si>
  <si>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</si>
  <si>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</si>
  <si>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</si>
  <si>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</si>
  <si>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</si>
  <si>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</si>
  <si>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</si>
  <si>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</si>
  <si>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</si>
  <si>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</si>
  <si>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</si>
  <si>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</si>
  <si>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</si>
  <si>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</si>
  <si>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</si>
  <si>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</si>
  <si>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</si>
  <si>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</si>
  <si>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</si>
  <si>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</si>
  <si>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</si>
  <si>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</si>
  <si>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</si>
  <si>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</si>
  <si>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</si>
  <si>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</si>
  <si>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</si>
  <si>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</si>
  <si>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</si>
  <si>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</si>
  <si>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</si>
  <si>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</si>
  <si>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</si>
  <si>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</si>
  <si>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</si>
  <si>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</si>
  <si>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</si>
  <si>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</si>
  <si>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</si>
  <si>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</si>
  <si>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</si>
  <si>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</si>
  <si>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</si>
  <si>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</si>
  <si>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</si>
  <si>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</si>
  <si>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</si>
  <si>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</si>
  <si>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</si>
  <si>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</si>
  <si>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</si>
  <si>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</si>
  <si>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</si>
  <si>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</si>
  <si>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</si>
  <si>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</si>
  <si>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</si>
  <si>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</si>
  <si>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</si>
  <si>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</si>
  <si>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</si>
  <si>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</si>
  <si>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</si>
  <si>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</si>
  <si>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</si>
  <si>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</si>
  <si>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</si>
  <si>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</si>
  <si>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</si>
  <si>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</si>
  <si>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</si>
  <si>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</si>
  <si>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</si>
  <si>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</si>
  <si>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</si>
  <si>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</si>
  <si>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</si>
  <si>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</si>
  <si>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</si>
  <si>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</si>
  <si>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</si>
  <si>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</si>
  <si>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</si>
  <si>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</si>
  <si>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</si>
  <si>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</si>
  <si>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</si>
  <si>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</si>
  <si>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</si>
  <si>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</si>
  <si>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</si>
  <si>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</si>
  <si>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</si>
  <si>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</si>
  <si>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</si>
  <si>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</si>
  <si>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</si>
  <si>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</si>
  <si>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</si>
  <si>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</si>
  <si>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</si>
  <si>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</si>
  <si>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</si>
  <si>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</si>
  <si>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</si>
  <si>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</si>
  <si>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</si>
  <si>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</si>
  <si>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</si>
  <si>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</si>
  <si>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</si>
  <si>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</si>
  <si>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</si>
  <si>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</si>
  <si>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</si>
  <si>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</si>
  <si>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</si>
  <si>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</si>
  <si>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</si>
  <si>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</si>
  <si>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</si>
  <si>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</si>
  <si>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</si>
  <si>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</si>
  <si>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</si>
  <si>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</si>
  <si>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</si>
  <si>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</si>
  <si>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</si>
  <si>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</si>
  <si>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</si>
  <si>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</si>
  <si>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</si>
  <si>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</si>
  <si>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</si>
  <si>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</si>
  <si>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</si>
  <si>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</si>
  <si>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</si>
  <si>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</si>
  <si>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</si>
  <si>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</si>
  <si>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</si>
  <si>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</si>
  <si>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</si>
  <si>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</si>
  <si>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</si>
  <si>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</si>
  <si>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</si>
  <si>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</si>
  <si>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</si>
  <si>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</si>
  <si>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</si>
  <si>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</si>
  <si>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</si>
  <si>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</si>
  <si>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</si>
  <si>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</si>
  <si>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</si>
  <si>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</si>
  <si>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</si>
  <si>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</si>
  <si>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</si>
  <si>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</si>
  <si>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</si>
  <si>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</si>
  <si>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</si>
  <si>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</si>
  <si>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</si>
  <si>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</si>
  <si>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</si>
  <si>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</si>
  <si>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</si>
  <si>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</si>
  <si>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</si>
  <si>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</si>
  <si>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</si>
  <si>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</si>
  <si>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</si>
  <si>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</si>
  <si>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</si>
  <si>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</si>
  <si>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</si>
  <si>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</si>
  <si>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</si>
  <si>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</si>
  <si>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</si>
  <si>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</si>
  <si>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</si>
  <si>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</si>
  <si>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</si>
  <si>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</si>
  <si>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</si>
  <si>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</si>
  <si>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</si>
  <si>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</si>
  <si>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</si>
  <si>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</si>
  <si>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</si>
  <si>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</si>
  <si>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</si>
  <si>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</si>
  <si>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</si>
  <si>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</si>
  <si>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</si>
  <si>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</si>
  <si>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</si>
  <si>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</si>
  <si>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</si>
  <si>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</si>
  <si>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</si>
  <si>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</si>
  <si>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</si>
  <si>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</si>
  <si>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</si>
  <si>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</si>
  <si>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</si>
  <si>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</si>
  <si>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</si>
  <si>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</si>
  <si>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</si>
  <si>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</si>
  <si>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</si>
  <si>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</si>
  <si>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</si>
  <si>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</si>
  <si>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</si>
  <si>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</si>
  <si>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</si>
  <si>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</si>
  <si>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</si>
  <si>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</si>
  <si>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</si>
  <si>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</si>
  <si>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</si>
  <si>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</si>
  <si>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</si>
  <si>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</si>
  <si>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</si>
  <si>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</si>
  <si>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</si>
  <si>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</si>
  <si>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</si>
  <si>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</si>
  <si>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</si>
  <si>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</si>
  <si>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</si>
  <si>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</si>
  <si>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</si>
  <si>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</si>
  <si>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</si>
  <si>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</si>
  <si>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</si>
  <si>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</si>
  <si>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</si>
  <si>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</si>
  <si>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</si>
  <si>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</si>
  <si>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</si>
  <si>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</si>
  <si>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</si>
  <si>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</si>
  <si>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</si>
  <si>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</si>
  <si>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</si>
  <si>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</si>
  <si>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</si>
  <si>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</si>
  <si>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</si>
  <si>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</si>
  <si>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</si>
  <si>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</si>
  <si>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</si>
  <si>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</si>
  <si>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</si>
  <si>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</si>
  <si>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</si>
  <si>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</si>
  <si>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</si>
  <si>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</si>
  <si>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</si>
  <si>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</si>
  <si>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</si>
  <si>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</si>
  <si>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</si>
  <si>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</si>
  <si>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</si>
  <si>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</si>
  <si>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</si>
  <si>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</si>
  <si>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</si>
  <si>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</si>
  <si>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</si>
  <si>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</si>
  <si>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</si>
  <si>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</si>
  <si>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</si>
  <si>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</si>
  <si>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</si>
  <si>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</si>
  <si>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</si>
  <si>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</si>
  <si>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</si>
  <si>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</si>
  <si>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</si>
  <si>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</si>
  <si>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</si>
  <si>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</si>
  <si>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</si>
  <si>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</si>
  <si>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</si>
  <si>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</si>
  <si>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</si>
  <si>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</si>
  <si>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</si>
  <si>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</si>
  <si>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</si>
  <si>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</si>
  <si>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</si>
  <si>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</si>
  <si>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</si>
  <si>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</si>
  <si>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</si>
  <si>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</si>
  <si>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</si>
  <si>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</si>
  <si>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</si>
  <si>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</si>
  <si>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</si>
  <si>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</si>
  <si>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</si>
  <si>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</si>
  <si>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</si>
  <si>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</si>
  <si>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</si>
  <si>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</si>
  <si>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</si>
  <si>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</si>
  <si>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</si>
  <si>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</si>
  <si>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</si>
  <si>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</si>
  <si>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</si>
  <si>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</si>
  <si>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</si>
  <si>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</si>
  <si>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</si>
  <si>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</si>
  <si>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</si>
  <si>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</si>
  <si>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</si>
  <si>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</si>
  <si>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</si>
  <si>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</si>
  <si>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</si>
  <si>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</si>
  <si>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</si>
  <si>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</si>
  <si>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</si>
  <si>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</si>
  <si>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</si>
  <si>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</si>
  <si>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</si>
  <si>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</si>
  <si>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</si>
  <si>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</si>
  <si>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</si>
  <si>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</si>
  <si>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</si>
  <si>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</si>
  <si>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</si>
  <si>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</si>
  <si>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</si>
  <si>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</si>
  <si>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</si>
  <si>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</si>
  <si>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</si>
  <si>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</si>
  <si>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</si>
  <si>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</si>
  <si>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</si>
  <si>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</si>
  <si>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</si>
  <si>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</si>
  <si>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</si>
  <si>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</si>
  <si>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</si>
  <si>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</si>
  <si>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</si>
  <si>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</si>
  <si>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</si>
  <si>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</si>
  <si>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</si>
  <si>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</si>
  <si>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</si>
  <si>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</si>
  <si>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</si>
  <si>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</si>
  <si>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</si>
  <si>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</si>
  <si>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</si>
  <si>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</si>
  <si>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</si>
  <si>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</si>
  <si>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</si>
  <si>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</si>
  <si>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</si>
  <si>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</si>
  <si>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</si>
  <si>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</si>
  <si>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</si>
  <si>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</si>
  <si>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</si>
  <si>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</si>
  <si>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</si>
  <si>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</si>
  <si>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</si>
  <si>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</si>
  <si>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</si>
  <si>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</si>
  <si>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</si>
  <si>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</si>
  <si>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</si>
  <si>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</si>
  <si>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</si>
  <si>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</si>
  <si>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</si>
  <si>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</si>
  <si>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</si>
  <si>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</si>
  <si>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</si>
  <si>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</si>
  <si>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</si>
  <si>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</si>
  <si>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</si>
  <si>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</si>
  <si>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</si>
  <si>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</si>
  <si>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</si>
  <si>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</si>
  <si>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</si>
  <si>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</si>
  <si>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</si>
  <si>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</si>
  <si>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</si>
  <si>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</si>
  <si>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</si>
  <si>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</si>
  <si>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</si>
  <si>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</si>
  <si>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</si>
  <si>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</si>
  <si>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</si>
  <si>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</si>
  <si>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</si>
  <si>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</si>
  <si>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</si>
  <si>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</si>
  <si>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</si>
  <si>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</si>
  <si>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</si>
  <si>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</si>
  <si>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</si>
  <si>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</si>
  <si>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</si>
  <si>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</si>
  <si>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</si>
  <si>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</si>
  <si>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</si>
  <si>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</si>
  <si>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</si>
  <si>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</si>
  <si>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</si>
  <si>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</si>
  <si>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</si>
  <si>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</si>
  <si>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</si>
  <si>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</si>
  <si>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</si>
  <si>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</si>
  <si>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</si>
  <si>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</si>
  <si>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</si>
  <si>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</si>
  <si>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</si>
  <si>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</si>
  <si>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</si>
  <si>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</si>
  <si>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</si>
  <si>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</si>
  <si>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</si>
  <si>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</si>
  <si>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</si>
  <si>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</si>
  <si>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</si>
  <si>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</si>
  <si>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</si>
  <si>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</si>
  <si>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</si>
  <si>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</si>
  <si>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</si>
  <si>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</si>
  <si>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</si>
  <si>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</si>
  <si>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</si>
  <si>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</si>
  <si>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</si>
  <si>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</si>
  <si>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</si>
  <si>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</si>
  <si>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</si>
  <si>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</si>
  <si>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</si>
  <si>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</si>
  <si>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</si>
  <si>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</si>
  <si>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</si>
  <si>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</si>
  <si>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</si>
  <si>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</si>
  <si>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</si>
  <si>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</si>
  <si>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</si>
  <si>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</si>
  <si>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</si>
  <si>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</si>
  <si>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</si>
  <si>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</si>
  <si>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</si>
  <si>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</si>
  <si>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</si>
  <si>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</si>
  <si>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</si>
  <si>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</si>
  <si>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</si>
  <si>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</si>
  <si>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</si>
  <si>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</si>
  <si>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</si>
  <si>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</si>
  <si>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</si>
  <si>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</si>
  <si>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</si>
  <si>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</si>
  <si>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</si>
  <si>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</si>
  <si>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</si>
  <si>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</si>
  <si>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</si>
  <si>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</si>
  <si>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</si>
  <si>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</si>
  <si>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</si>
  <si>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</si>
  <si>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</si>
  <si>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</si>
  <si>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</si>
  <si>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</si>
  <si>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</si>
  <si>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</si>
  <si>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</si>
  <si>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</si>
  <si>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</si>
  <si>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</si>
  <si>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</si>
  <si>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</si>
  <si>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</si>
  <si>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</si>
  <si>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</si>
  <si>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</si>
  <si>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</si>
  <si>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</si>
  <si>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</si>
  <si>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</si>
  <si>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</si>
  <si>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</si>
  <si>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</si>
  <si>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</si>
  <si>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</si>
  <si>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</si>
  <si>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</si>
  <si>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</si>
  <si>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</si>
  <si>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</si>
  <si>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</si>
  <si>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</si>
  <si>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</si>
  <si>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</si>
  <si>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</si>
  <si>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</si>
  <si>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</si>
  <si>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</si>
  <si>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</si>
  <si>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</si>
  <si>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</si>
  <si>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</si>
  <si>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</si>
  <si>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</si>
  <si>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</si>
  <si>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</si>
  <si>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</si>
  <si>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</si>
  <si>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</si>
  <si>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</si>
  <si>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</si>
  <si>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</si>
  <si>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</si>
  <si>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</si>
  <si>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</si>
  <si>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</si>
  <si>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</si>
  <si>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</si>
  <si>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</si>
  <si>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</si>
  <si>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</si>
  <si>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</si>
  <si>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</si>
  <si>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</si>
  <si>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</si>
  <si>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</si>
  <si>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</si>
  <si>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</si>
  <si>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</si>
  <si>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</si>
  <si>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</si>
  <si>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</si>
  <si>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</si>
  <si>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</si>
  <si>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</si>
  <si>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</si>
  <si>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</si>
  <si>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</si>
  <si>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</si>
  <si>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</si>
  <si>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</si>
  <si>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</si>
  <si>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</si>
  <si>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</si>
  <si>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</si>
  <si>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</si>
  <si>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</si>
  <si>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</si>
  <si>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</si>
  <si>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</si>
  <si>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</si>
  <si>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</si>
  <si>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</si>
  <si>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</si>
  <si>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</si>
  <si>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</si>
  <si>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</si>
  <si>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</si>
  <si>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</si>
  <si>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</si>
  <si>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</si>
  <si>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</si>
  <si>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</si>
  <si>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</si>
  <si>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</si>
  <si>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</si>
  <si>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</si>
  <si>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</si>
  <si>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</si>
  <si>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</si>
  <si>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</si>
  <si>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</si>
  <si>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</si>
  <si>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</si>
  <si>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</si>
  <si>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</si>
  <si>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</si>
  <si>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</si>
  <si>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</si>
  <si>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</si>
  <si>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</si>
  <si>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</si>
  <si>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</si>
  <si>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</si>
  <si>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</si>
  <si>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</si>
  <si>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</si>
  <si>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</si>
  <si>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</si>
  <si>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</si>
  <si>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</si>
  <si>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</si>
  <si>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</si>
  <si>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</si>
  <si>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</si>
  <si>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</si>
  <si>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</si>
  <si>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</si>
  <si>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</si>
  <si>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</si>
  <si>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</si>
  <si>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</si>
  <si>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</si>
  <si>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</si>
  <si>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</si>
  <si>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</si>
  <si>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</si>
  <si>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</si>
  <si>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</si>
  <si>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</si>
  <si>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</si>
  <si>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</si>
  <si>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</si>
  <si>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</si>
  <si>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</si>
  <si>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</si>
  <si>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</si>
  <si>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</si>
  <si>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</si>
  <si>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</si>
  <si>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</si>
  <si>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</si>
  <si>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</si>
  <si>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</si>
  <si>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</si>
  <si>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</si>
  <si>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</si>
  <si>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</si>
  <si>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</si>
  <si>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</si>
  <si>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</si>
  <si>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</si>
  <si>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</si>
  <si>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</si>
  <si>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</si>
  <si>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</si>
  <si>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</si>
  <si>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</si>
  <si>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</si>
  <si>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</si>
  <si>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</si>
  <si>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</si>
  <si>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</si>
  <si>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</si>
  <si>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</si>
  <si>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</si>
  <si>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</si>
  <si>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</si>
  <si>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</si>
  <si>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</si>
  <si>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</si>
  <si>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</si>
  <si>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</si>
  <si>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</si>
  <si>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</si>
  <si>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</si>
  <si>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</si>
  <si>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</si>
  <si>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</si>
  <si>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</si>
  <si>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</si>
  <si>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</si>
  <si>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</si>
  <si>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</si>
  <si>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</si>
  <si>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</si>
  <si>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</si>
  <si>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</si>
  <si>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</si>
  <si>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</si>
  <si>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</si>
  <si>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</si>
  <si>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</si>
  <si>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</si>
  <si>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</si>
  <si>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</si>
  <si>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</si>
  <si>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</si>
  <si>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</si>
  <si>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</si>
  <si>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</si>
  <si>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</si>
  <si>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</si>
  <si>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</si>
  <si>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</si>
  <si>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</si>
  <si>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</si>
  <si>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</si>
  <si>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</si>
  <si>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</si>
  <si>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</si>
  <si>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</si>
  <si>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</si>
  <si>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</si>
  <si>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</si>
  <si>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</si>
  <si>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</si>
  <si>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</si>
  <si>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</si>
  <si>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</si>
  <si>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</si>
  <si>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</si>
  <si>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</si>
  <si>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</si>
  <si>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</si>
  <si>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</si>
  <si>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</si>
  <si>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</si>
  <si>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</si>
  <si>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</si>
  <si>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</si>
  <si>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</si>
  <si>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</si>
  <si>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</si>
  <si>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</si>
  <si>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</si>
  <si>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</si>
  <si>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</si>
  <si>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</si>
  <si>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</si>
  <si>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</si>
  <si>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</si>
  <si>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</si>
  <si>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</si>
  <si>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</si>
  <si>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</si>
  <si>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</si>
  <si>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</si>
  <si>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</si>
  <si>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</si>
  <si>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</si>
  <si>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</si>
  <si>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</si>
  <si>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</si>
  <si>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</si>
  <si>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</si>
  <si>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</si>
  <si>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</si>
  <si>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</si>
  <si>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</si>
  <si>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</si>
  <si>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</si>
  <si>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</si>
  <si>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</si>
  <si>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</si>
  <si>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</si>
  <si>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</si>
  <si>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</si>
  <si>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</si>
  <si>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</si>
  <si>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</si>
  <si>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</si>
  <si>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</si>
  <si>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</si>
  <si>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</si>
  <si>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</si>
  <si>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</si>
  <si>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</si>
  <si>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</si>
  <si>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</si>
  <si>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</si>
  <si>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</si>
  <si>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</si>
  <si>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</si>
  <si>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</si>
  <si>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</si>
  <si>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</si>
  <si>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</si>
  <si>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</si>
  <si>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</si>
  <si>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</si>
  <si>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</si>
  <si>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</si>
  <si>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</si>
  <si>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</si>
  <si>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</si>
  <si>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</si>
  <si>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</si>
  <si>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</si>
  <si>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</si>
  <si>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</si>
  <si>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</si>
  <si>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</si>
  <si>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</si>
  <si>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</si>
  <si>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</si>
  <si>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</si>
  <si>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</si>
  <si>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</si>
  <si>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</si>
  <si>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</si>
  <si>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</si>
  <si>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</si>
  <si>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</si>
  <si>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</si>
  <si>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</si>
  <si>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</si>
  <si>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</si>
  <si>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</si>
  <si>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</si>
  <si>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</si>
  <si>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</si>
  <si>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</si>
  <si>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</si>
  <si>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</si>
  <si>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</si>
  <si>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</si>
  <si>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</si>
  <si>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</si>
  <si>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</si>
  <si>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</si>
  <si>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</si>
  <si>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</si>
  <si>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</si>
  <si>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</si>
  <si>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</si>
  <si>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</si>
  <si>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</si>
  <si>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</si>
  <si>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</si>
  <si>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</si>
  <si>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</si>
  <si>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</si>
  <si>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</si>
  <si>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</si>
  <si>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</si>
  <si>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</si>
  <si>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</si>
  <si>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</si>
  <si>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</si>
  <si>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</si>
  <si>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</si>
  <si>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</si>
  <si>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</si>
  <si>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</si>
  <si>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</si>
  <si>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</si>
  <si>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</si>
  <si>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</si>
  <si>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</si>
  <si>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</si>
  <si>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</si>
  <si>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</si>
  <si>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</si>
  <si>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</si>
  <si>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</si>
  <si>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</si>
  <si>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</si>
  <si>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</si>
  <si>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</si>
  <si>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</si>
  <si>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</si>
  <si>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</si>
  <si>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</si>
  <si>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</si>
  <si>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</si>
  <si>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</si>
  <si>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</si>
  <si>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</si>
  <si>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</si>
  <si>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</si>
  <si>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</si>
  <si>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</si>
  <si>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</si>
  <si>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</si>
  <si>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</si>
  <si>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</si>
  <si>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</si>
  <si>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</si>
  <si>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</si>
  <si>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</si>
  <si>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</si>
  <si>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</si>
  <si>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</si>
  <si>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</si>
  <si>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</si>
  <si>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</si>
  <si>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</si>
  <si>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</si>
  <si>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</si>
  <si>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</si>
  <si>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</si>
  <si>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</si>
  <si>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</si>
  <si>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</si>
  <si>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</si>
  <si>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</si>
  <si>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</si>
  <si>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</si>
  <si>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</si>
  <si>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</si>
  <si>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</si>
  <si>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</si>
  <si>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</si>
  <si>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</si>
  <si>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</si>
  <si>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</si>
  <si>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</si>
  <si>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</si>
  <si>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</si>
  <si>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</si>
  <si>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</si>
  <si>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</si>
  <si>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</si>
  <si>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</si>
  <si>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</si>
  <si>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</si>
  <si>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</si>
  <si>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</si>
  <si>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</si>
  <si>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</si>
  <si>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</si>
  <si>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</si>
  <si>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</si>
  <si>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</si>
  <si>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</si>
  <si>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</si>
  <si>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</si>
  <si>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</si>
  <si>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</si>
  <si>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</si>
  <si>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</si>
  <si>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</si>
  <si>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</si>
  <si>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</si>
  <si>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</si>
  <si>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</si>
  <si>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</si>
  <si>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</si>
  <si>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</si>
  <si>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</si>
  <si>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</si>
  <si>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</si>
  <si>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</si>
  <si>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</si>
  <si>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</si>
  <si>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</si>
  <si>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</si>
  <si>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</si>
  <si>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</si>
  <si>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</si>
  <si>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</si>
  <si>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</si>
  <si>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</si>
  <si>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</si>
  <si>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</si>
  <si>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</si>
  <si>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</si>
  <si>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</si>
  <si>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</si>
  <si>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</si>
  <si>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</si>
  <si>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</si>
  <si>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</si>
  <si>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</si>
  <si>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</si>
  <si>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</si>
  <si>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</si>
  <si>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</si>
  <si>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</si>
  <si>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</si>
  <si>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</si>
  <si>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</si>
  <si>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</si>
  <si>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</si>
  <si>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</si>
  <si>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</si>
  <si>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</si>
  <si>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</si>
  <si>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</si>
  <si>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</si>
  <si>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</si>
  <si>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</si>
  <si>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</si>
  <si>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</si>
  <si>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</si>
  <si>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</si>
  <si>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</si>
  <si>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</si>
  <si>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</si>
  <si>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</si>
  <si>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</si>
  <si>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</si>
  <si>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</si>
  <si>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</si>
  <si>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</si>
  <si>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</si>
  <si>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</si>
  <si>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</si>
  <si>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</si>
  <si>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</si>
  <si>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</si>
  <si>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</si>
  <si>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</si>
  <si>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</si>
  <si>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</si>
  <si>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</si>
  <si>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</si>
  <si>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</si>
  <si>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</si>
  <si>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</si>
  <si>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</si>
  <si>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</si>
  <si>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</si>
  <si>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</si>
  <si>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</si>
  <si>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</si>
  <si>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</si>
  <si>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</si>
  <si>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</si>
  <si>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</si>
  <si>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</si>
  <si>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</si>
  <si>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</si>
  <si>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</si>
  <si>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</si>
  <si>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</si>
  <si>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</si>
  <si>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</si>
  <si>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</si>
  <si>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</si>
  <si>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</si>
  <si>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</si>
  <si>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</si>
  <si>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</si>
  <si>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</si>
  <si>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</si>
  <si>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</si>
  <si>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</si>
  <si>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</si>
  <si>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</si>
  <si>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</si>
  <si>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</si>
  <si>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</si>
  <si>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</si>
  <si>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</si>
  <si>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</si>
  <si>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</si>
  <si>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</si>
  <si>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</si>
  <si>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</si>
  <si>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</si>
  <si>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</si>
  <si>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</si>
  <si>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</si>
  <si>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</si>
  <si>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</si>
  <si>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</si>
  <si>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</si>
  <si>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</si>
  <si>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</si>
  <si>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</si>
  <si>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</si>
  <si>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</si>
  <si>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</si>
  <si>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</si>
  <si>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</si>
  <si>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</si>
  <si>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</si>
  <si>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</si>
  <si>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</si>
  <si>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</si>
  <si>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</si>
  <si>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</si>
  <si>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</si>
  <si>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</si>
  <si>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</si>
  <si>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</si>
  <si>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</si>
  <si>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</si>
  <si>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</si>
  <si>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</si>
  <si>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</si>
  <si>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</si>
  <si>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</si>
  <si>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</si>
  <si>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</si>
  <si>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</si>
  <si>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</si>
  <si>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</si>
  <si>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</si>
  <si>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</si>
  <si>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</si>
  <si>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</si>
  <si>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</si>
  <si>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</si>
  <si>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</si>
  <si>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</si>
  <si>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</si>
  <si>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</si>
  <si>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</si>
  <si>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</si>
  <si>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</si>
  <si>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</si>
  <si>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</si>
  <si>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</si>
  <si>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</si>
  <si>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</si>
  <si>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</si>
  <si>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</si>
  <si>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</si>
  <si>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</si>
  <si>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</si>
  <si>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</si>
  <si>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</si>
  <si>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</si>
  <si>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</si>
  <si>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</si>
  <si>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</si>
  <si>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</si>
  <si>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</si>
  <si>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</si>
  <si>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</si>
  <si>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</si>
  <si>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</si>
  <si>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</si>
  <si>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</si>
  <si>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</si>
  <si>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</si>
  <si>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</si>
  <si>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</si>
  <si>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</si>
  <si>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</si>
  <si>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</si>
  <si>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</si>
  <si>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</si>
  <si>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</si>
  <si>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</si>
  <si>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</si>
  <si>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</si>
  <si>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</si>
  <si>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</si>
  <si>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</si>
  <si>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</si>
  <si>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</si>
  <si>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</si>
  <si>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</si>
  <si>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</si>
  <si>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</si>
  <si>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</si>
  <si>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</si>
  <si>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</si>
  <si>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</si>
  <si>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</si>
  <si>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</si>
  <si>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</si>
  <si>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</si>
  <si>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</si>
  <si>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</si>
  <si>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</si>
  <si>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</si>
  <si>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</si>
  <si>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</si>
  <si>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</si>
  <si>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</si>
  <si>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</si>
  <si>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</si>
  <si>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</si>
  <si>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</si>
  <si>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</si>
  <si>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</si>
  <si>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</si>
  <si>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</si>
  <si>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</si>
  <si>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</si>
  <si>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</si>
  <si>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</si>
  <si>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</si>
  <si>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</si>
  <si>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</si>
  <si>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</si>
  <si>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</si>
  <si>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</si>
  <si>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</si>
  <si>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</si>
  <si>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</si>
  <si>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</si>
  <si>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</si>
  <si>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</si>
  <si>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</si>
  <si>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</si>
  <si>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</si>
  <si>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</si>
  <si>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</si>
  <si>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</si>
  <si>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</si>
  <si>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</si>
  <si>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</si>
  <si>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</si>
  <si>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</si>
  <si>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</si>
  <si>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</si>
  <si>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</si>
  <si>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</si>
  <si>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</si>
  <si>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</si>
  <si>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</si>
  <si>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</si>
  <si>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</si>
  <si>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</si>
  <si>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</si>
  <si>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</si>
  <si>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</si>
  <si>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</si>
  <si>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</si>
  <si>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</si>
  <si>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</si>
  <si>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</si>
  <si>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</si>
  <si>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</si>
  <si>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</si>
  <si>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</si>
  <si>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</si>
  <si>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</si>
  <si>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</si>
  <si>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</si>
  <si>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</si>
  <si>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</si>
  <si>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</si>
  <si>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</si>
  <si>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</si>
  <si>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</si>
  <si>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</si>
  <si>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</si>
  <si>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</si>
  <si>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</si>
  <si>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</si>
  <si>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</si>
  <si>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</si>
  <si>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</si>
  <si>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</si>
  <si>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</si>
  <si>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</si>
  <si>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</si>
  <si>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</si>
  <si>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</si>
  <si>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</si>
  <si>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</si>
  <si>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</si>
  <si>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</si>
  <si>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</si>
  <si>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</si>
  <si>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</si>
  <si>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</si>
  <si>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</si>
  <si>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</si>
  <si>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</si>
  <si>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</si>
  <si>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</si>
  <si>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</si>
  <si>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</si>
  <si>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</si>
  <si>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</si>
  <si>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</si>
  <si>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</si>
  <si>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</si>
  <si>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</si>
  <si>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</si>
  <si>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</si>
  <si>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</si>
  <si>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</si>
  <si>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</si>
  <si>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</si>
  <si>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</si>
  <si>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</si>
  <si>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</si>
  <si>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</si>
  <si>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</si>
  <si>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</si>
  <si>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</si>
  <si>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</si>
  <si>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</si>
  <si>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</si>
  <si>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</si>
  <si>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</si>
  <si>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</si>
  <si>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</si>
  <si>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</si>
  <si>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</si>
  <si>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</si>
  <si>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</si>
  <si>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</si>
  <si>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</si>
  <si>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</si>
  <si>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</si>
  <si>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</si>
  <si>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</si>
  <si>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</si>
  <si>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</si>
  <si>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</si>
  <si>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</si>
  <si>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</si>
  <si>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</si>
  <si>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</si>
  <si>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</si>
  <si>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</si>
  <si>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</si>
  <si>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</si>
  <si>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</si>
  <si>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</si>
  <si>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</si>
  <si>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</si>
  <si>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</si>
  <si>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</si>
  <si>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</si>
  <si>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</si>
  <si>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</si>
  <si>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</si>
  <si>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</si>
  <si>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</si>
  <si>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</si>
  <si>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</si>
  <si>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</si>
  <si>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</si>
  <si>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</si>
  <si>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</si>
  <si>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</si>
  <si>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</si>
  <si>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</si>
  <si>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</si>
  <si>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</si>
  <si>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</si>
  <si>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</si>
  <si>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</si>
  <si>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</si>
  <si>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</si>
  <si>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</si>
  <si>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</si>
  <si>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</si>
  <si>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</si>
  <si>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</si>
  <si>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</si>
  <si>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</si>
  <si>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</si>
  <si>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</si>
  <si>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</si>
  <si>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</si>
  <si>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</si>
  <si>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</si>
  <si>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</si>
  <si>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</si>
  <si>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</si>
  <si>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</si>
  <si>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</si>
  <si>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</si>
  <si>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</si>
  <si>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</si>
  <si>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</si>
  <si>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</si>
  <si>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</si>
  <si>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</si>
  <si>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</si>
  <si>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</si>
  <si>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</si>
  <si>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</si>
  <si>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</si>
  <si>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</si>
  <si>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</si>
  <si>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</si>
  <si>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</si>
  <si>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</si>
  <si>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</si>
  <si>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</si>
  <si>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</si>
  <si>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</si>
  <si>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</si>
  <si>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</si>
  <si>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</si>
  <si>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</si>
  <si>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</si>
  <si>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</si>
  <si>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</si>
  <si>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</si>
  <si>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</si>
  <si>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</si>
  <si>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</si>
  <si>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</si>
  <si>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</si>
  <si>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</si>
  <si>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</si>
  <si>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</si>
  <si>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</si>
  <si>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</si>
  <si>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</si>
  <si>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</si>
  <si>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</si>
  <si>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</si>
  <si>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</si>
  <si>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</si>
  <si>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</si>
  <si>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</si>
  <si>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</si>
  <si>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</si>
  <si>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</si>
  <si>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</si>
  <si>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</si>
  <si>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</si>
  <si>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</si>
  <si>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</si>
  <si>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</si>
  <si>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</si>
  <si>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</si>
  <si>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</si>
  <si>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</si>
  <si>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</si>
  <si>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</si>
  <si>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</si>
  <si>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</si>
  <si>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</si>
  <si>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</si>
  <si>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</si>
  <si>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</si>
  <si>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</si>
  <si>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</si>
  <si>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</si>
  <si>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</si>
  <si>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</si>
  <si>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</si>
  <si>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</si>
  <si>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</si>
  <si>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</si>
  <si>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</si>
  <si>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</si>
  <si>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</si>
  <si>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</si>
  <si>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</si>
  <si>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</si>
  <si>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</si>
  <si>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</si>
  <si>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</si>
  <si>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</si>
  <si>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</si>
  <si>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</si>
  <si>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</si>
  <si>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</si>
  <si>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</si>
  <si>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</si>
  <si>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</si>
  <si>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</si>
  <si>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</si>
  <si>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</si>
  <si>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</si>
  <si>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</si>
  <si>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</si>
  <si>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</si>
  <si>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</si>
  <si>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</si>
  <si>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</si>
  <si>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</si>
  <si>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</si>
  <si>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</si>
  <si>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</si>
  <si>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</si>
  <si>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</si>
  <si>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</si>
  <si>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</si>
  <si>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</si>
  <si>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</si>
  <si>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</si>
  <si>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</si>
  <si>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</si>
  <si>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</si>
  <si>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</si>
  <si>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</si>
  <si>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</si>
  <si>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</si>
  <si>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</si>
  <si>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</si>
  <si>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</si>
  <si>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</si>
  <si>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</si>
  <si>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</si>
  <si>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</si>
  <si>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</si>
  <si>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</si>
  <si>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</si>
  <si>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</si>
  <si>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</si>
  <si>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</si>
  <si>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</si>
  <si>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</si>
  <si>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</si>
  <si>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</si>
  <si>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</si>
  <si>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</si>
  <si>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</si>
  <si>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</si>
  <si>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</si>
  <si>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</si>
  <si>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</si>
  <si>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</si>
  <si>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</si>
  <si>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</si>
  <si>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</si>
  <si>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</si>
  <si>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</si>
  <si>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</si>
  <si>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</si>
  <si>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</si>
  <si>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</si>
  <si>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</si>
  <si>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</si>
  <si>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</si>
  <si>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</si>
  <si>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</si>
  <si>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</si>
  <si>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</si>
  <si>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</si>
  <si>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</si>
  <si>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</si>
  <si>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</si>
  <si>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</si>
  <si>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</si>
  <si>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</si>
  <si>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</si>
  <si>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</si>
  <si>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</si>
  <si>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</si>
  <si>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</si>
  <si>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</si>
  <si>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</si>
  <si>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</si>
  <si>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</si>
  <si>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</si>
  <si>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</si>
  <si>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</si>
  <si>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</si>
  <si>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</si>
  <si>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</si>
  <si>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</si>
  <si>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</si>
  <si>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</si>
  <si>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</si>
  <si>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</si>
  <si>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</si>
  <si>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</si>
  <si>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</si>
  <si>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</si>
  <si>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</si>
  <si>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</si>
  <si>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</si>
  <si>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</si>
  <si>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</si>
  <si>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</si>
  <si>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</si>
  <si>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</si>
  <si>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</si>
  <si>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</si>
  <si>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</si>
  <si>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</si>
  <si>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</si>
  <si>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</si>
  <si>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</si>
  <si>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</si>
  <si>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</si>
  <si>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</si>
  <si>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</si>
  <si>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</si>
  <si>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</si>
  <si>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</si>
  <si>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</si>
  <si>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</si>
  <si>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</si>
  <si>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</si>
  <si>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</si>
  <si>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</si>
  <si>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</si>
  <si>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</si>
  <si>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</si>
  <si>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</si>
  <si>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</si>
  <si>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</si>
  <si>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</si>
  <si>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</si>
  <si>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</si>
  <si>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</si>
  <si>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</si>
  <si>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</si>
  <si>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</si>
  <si>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</si>
  <si>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</si>
  <si>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</si>
  <si>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</si>
  <si>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</si>
  <si>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</si>
  <si>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</si>
  <si>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</si>
  <si>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</si>
  <si>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</si>
  <si>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</si>
  <si>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</si>
  <si>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</si>
  <si>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</si>
  <si>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</si>
  <si>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</si>
  <si>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</si>
  <si>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</si>
  <si>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</si>
  <si>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</si>
  <si>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</si>
  <si>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</si>
  <si>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</si>
  <si>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</si>
  <si>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</si>
  <si>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</si>
  <si>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</si>
  <si>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</si>
  <si>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</si>
  <si>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</si>
  <si>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</si>
  <si>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</si>
  <si>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</si>
  <si>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</si>
  <si>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</si>
  <si>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</si>
  <si>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</si>
  <si>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</si>
  <si>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</si>
  <si>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</si>
  <si>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</si>
  <si>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</si>
  <si>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</si>
  <si>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</si>
  <si>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</si>
  <si>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</si>
  <si>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</si>
  <si>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</si>
  <si>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</si>
  <si>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</si>
  <si>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</si>
  <si>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</si>
  <si>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</si>
  <si>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</si>
  <si>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</si>
  <si>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</si>
  <si>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</si>
  <si>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</si>
  <si>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</si>
  <si>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</si>
  <si>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</si>
  <si>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</si>
  <si>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</si>
  <si>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</si>
  <si>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</si>
  <si>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</si>
  <si>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</si>
  <si>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</si>
  <si>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</si>
  <si>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</si>
  <si>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</si>
  <si>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</si>
  <si>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</si>
  <si>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</si>
  <si>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</si>
  <si>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</si>
  <si>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</si>
  <si>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</si>
  <si>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</si>
  <si>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</si>
  <si>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</si>
  <si>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</si>
  <si>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</si>
  <si>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</si>
  <si>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</si>
  <si>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</si>
  <si>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</si>
  <si>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</si>
  <si>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</si>
  <si>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</si>
  <si>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</si>
  <si>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</si>
  <si>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</si>
  <si>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</si>
  <si>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</si>
  <si>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</si>
  <si>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</si>
  <si>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</si>
  <si>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</si>
  <si>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</si>
  <si>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</si>
  <si>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</si>
  <si>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</si>
  <si>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</si>
  <si>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</si>
  <si>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</si>
  <si>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</si>
  <si>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</si>
  <si>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</si>
  <si>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</si>
  <si>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</si>
  <si>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</si>
  <si>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</si>
  <si>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</si>
  <si>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</si>
  <si>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</si>
  <si>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</si>
  <si>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</si>
  <si>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</si>
  <si>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</si>
  <si>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</si>
  <si>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</si>
  <si>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</si>
  <si>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</si>
  <si>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</si>
  <si>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</si>
  <si>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</si>
  <si>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</si>
  <si>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</si>
  <si>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</si>
  <si>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</si>
  <si>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</si>
  <si>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</si>
  <si>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</si>
  <si>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</si>
  <si>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</si>
  <si>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</si>
  <si>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</si>
  <si>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</si>
  <si>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</si>
  <si>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</si>
  <si>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</si>
  <si>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</si>
  <si>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</si>
  <si>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</si>
  <si>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</si>
  <si>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</si>
  <si>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</si>
  <si>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</si>
  <si>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</si>
  <si>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</si>
  <si>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</si>
  <si>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</si>
  <si>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</si>
  <si>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</si>
  <si>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</si>
  <si>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</si>
  <si>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</si>
  <si>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</si>
  <si>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</si>
  <si>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</si>
  <si>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</si>
  <si>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</si>
  <si>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</si>
  <si>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</si>
  <si>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</si>
  <si>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</si>
  <si>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</si>
  <si>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</si>
  <si>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</si>
  <si>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</si>
  <si>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</si>
  <si>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</si>
  <si>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</si>
  <si>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</si>
  <si>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</si>
  <si>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</si>
  <si>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</si>
  <si>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</si>
  <si>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</si>
  <si>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</si>
  <si>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</si>
  <si>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</si>
  <si>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</si>
  <si>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</si>
  <si>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</si>
  <si>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</si>
  <si>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</si>
  <si>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</si>
  <si>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</si>
  <si>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</si>
  <si>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</si>
  <si>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</si>
  <si>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</si>
  <si>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</si>
  <si>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</si>
  <si>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</si>
  <si>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</si>
  <si>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</si>
  <si>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</si>
  <si>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</si>
  <si>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</si>
  <si>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</si>
  <si>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</si>
  <si>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</si>
  <si>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</si>
  <si>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</si>
  <si>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</si>
  <si>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</si>
  <si>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</si>
  <si>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</si>
  <si>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</si>
  <si>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</si>
  <si>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</si>
  <si>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</si>
  <si>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</si>
  <si>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</si>
  <si>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</si>
  <si>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</si>
  <si>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</si>
  <si>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</si>
  <si>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</si>
  <si>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</si>
  <si>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</si>
  <si>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</si>
  <si>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</si>
  <si>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</si>
  <si>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</si>
  <si>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</si>
  <si>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</si>
  <si>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</si>
  <si>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</si>
  <si>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</si>
  <si>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</si>
  <si>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</si>
  <si>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</si>
  <si>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</si>
  <si>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</si>
  <si>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</si>
  <si>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</si>
  <si>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</si>
  <si>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</si>
  <si>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</si>
  <si>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</si>
  <si>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</si>
  <si>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</si>
  <si>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</si>
  <si>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</si>
  <si>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</si>
  <si>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</si>
  <si>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</si>
  <si>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</si>
  <si>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</si>
  <si>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</si>
  <si>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</si>
  <si>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</si>
  <si>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</si>
  <si>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</si>
  <si>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</si>
  <si>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</si>
  <si>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</si>
  <si>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</si>
  <si>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</si>
  <si>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</si>
  <si>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</si>
  <si>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</si>
  <si>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</si>
  <si>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</si>
  <si>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</si>
  <si>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</si>
  <si>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</si>
  <si>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</si>
  <si>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</si>
  <si>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</si>
  <si>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</si>
  <si>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</si>
  <si>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</si>
  <si>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</si>
  <si>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</si>
  <si>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</si>
  <si>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</si>
  <si>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</si>
  <si>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</si>
  <si>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</si>
  <si>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</si>
  <si>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</si>
  <si>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</si>
  <si>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</si>
  <si>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</si>
  <si>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</si>
  <si>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</si>
  <si>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</si>
  <si>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</si>
  <si>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</si>
  <si>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</si>
  <si>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</si>
  <si>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</si>
  <si>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</si>
  <si>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</si>
  <si>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</si>
  <si>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</si>
  <si>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</si>
  <si>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</si>
  <si>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</si>
  <si>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</si>
  <si>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</si>
  <si>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</si>
  <si>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</si>
  <si>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</si>
  <si>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</si>
  <si>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</si>
  <si>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</si>
  <si>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</si>
  <si>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</si>
  <si>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</si>
  <si>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</si>
  <si>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</si>
  <si>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</si>
  <si>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</si>
  <si>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</si>
  <si>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</si>
  <si>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</si>
  <si>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</si>
  <si>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</si>
  <si>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</si>
  <si>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</si>
  <si>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</si>
  <si>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</si>
  <si>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</si>
  <si>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</si>
  <si>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</si>
  <si>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</si>
  <si>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</si>
  <si>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</si>
  <si>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</si>
  <si>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</si>
  <si>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</si>
  <si>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</si>
  <si>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</si>
  <si>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</si>
  <si>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</si>
  <si>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</si>
  <si>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</si>
  <si>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</si>
  <si>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</si>
  <si>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</si>
  <si>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</si>
  <si>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</si>
  <si>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</si>
  <si>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</si>
  <si>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</si>
  <si>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</si>
  <si>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</si>
  <si>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</si>
  <si>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</si>
  <si>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</si>
  <si>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</si>
  <si>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</si>
  <si>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</si>
  <si>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</si>
  <si>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</si>
  <si>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</si>
  <si>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</si>
  <si>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</si>
  <si>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</si>
  <si>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</si>
  <si>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</si>
  <si>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</si>
  <si>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</si>
  <si>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</si>
  <si>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</si>
  <si>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</si>
  <si>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</si>
  <si>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</si>
  <si>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</si>
  <si>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</si>
  <si>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</si>
  <si>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</si>
  <si>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</si>
  <si>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</si>
  <si>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</si>
  <si>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</si>
  <si>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</si>
  <si>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</si>
  <si>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</si>
  <si>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</si>
  <si>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</si>
  <si>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</si>
  <si>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</si>
  <si>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</si>
  <si>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</si>
  <si>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</si>
  <si>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</si>
  <si>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</si>
  <si>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</si>
  <si>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</si>
  <si>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</si>
  <si>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</si>
  <si>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</si>
  <si>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</si>
  <si>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</si>
  <si>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</si>
  <si>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</si>
  <si>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</si>
  <si>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</si>
  <si>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</si>
  <si>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</si>
  <si>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</si>
  <si>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</si>
  <si>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</si>
  <si>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</si>
  <si>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</si>
  <si>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</si>
  <si>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</si>
  <si>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</si>
  <si>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</si>
  <si>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</si>
  <si>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</si>
  <si>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</si>
  <si>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</si>
  <si>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</si>
  <si>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</si>
  <si>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</si>
  <si>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</si>
  <si>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</si>
  <si>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</si>
  <si>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</si>
  <si>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</si>
  <si>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</si>
  <si>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</si>
  <si>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</si>
  <si>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</si>
  <si>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</si>
  <si>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</si>
  <si>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</si>
  <si>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</si>
  <si>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</si>
  <si>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</si>
  <si>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</si>
  <si>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</si>
  <si>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</si>
  <si>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</si>
  <si>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</si>
  <si>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</si>
  <si>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</si>
  <si>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</si>
  <si>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</si>
  <si>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</si>
  <si>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</si>
  <si>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</si>
  <si>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</si>
  <si>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</si>
  <si>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</si>
  <si>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</si>
  <si>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</si>
  <si>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</si>
  <si>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</si>
  <si>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</si>
  <si>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</si>
  <si>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</si>
  <si>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</si>
  <si>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</si>
  <si>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</si>
  <si>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</si>
  <si>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</si>
  <si>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</si>
  <si>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</si>
  <si>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</si>
  <si>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</si>
  <si>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</si>
  <si>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</si>
  <si>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</si>
  <si>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</si>
  <si>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</si>
  <si>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</si>
  <si>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</si>
  <si>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</si>
  <si>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</si>
  <si>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</si>
  <si>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</si>
  <si>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</si>
  <si>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</si>
  <si>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</si>
  <si>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</si>
  <si>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</si>
  <si>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</si>
  <si>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</si>
  <si>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</si>
  <si>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</si>
  <si>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</si>
  <si>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</si>
  <si>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</si>
  <si>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</si>
  <si>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</si>
  <si>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</si>
  <si>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</si>
  <si>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</si>
  <si>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</si>
  <si>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</si>
  <si>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</si>
  <si>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</si>
  <si>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</si>
  <si>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</si>
  <si>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</si>
  <si>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</si>
  <si>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</si>
  <si>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</si>
  <si>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</si>
  <si>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</si>
  <si>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</si>
  <si>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</si>
  <si>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</si>
  <si>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</si>
  <si>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</si>
  <si>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</si>
  <si>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</si>
  <si>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</si>
  <si>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</si>
  <si>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</si>
  <si>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</si>
  <si>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</si>
  <si>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</si>
  <si>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</si>
  <si>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</si>
  <si>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</si>
  <si>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</si>
  <si>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</si>
  <si>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</si>
  <si>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</si>
  <si>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</si>
  <si>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</si>
  <si>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</si>
  <si>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</si>
  <si>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</si>
  <si>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</si>
  <si>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</si>
  <si>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</si>
  <si>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</si>
  <si>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</si>
  <si>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</si>
  <si>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</si>
  <si>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</si>
  <si>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</si>
  <si>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</si>
  <si>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</si>
  <si>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</si>
  <si>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</si>
  <si>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</si>
  <si>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</si>
  <si>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</si>
  <si>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</si>
  <si>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</si>
  <si>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</si>
  <si>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</si>
  <si>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</si>
  <si>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</si>
  <si>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</si>
  <si>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</si>
  <si>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</si>
  <si>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</si>
  <si>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</si>
  <si>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</si>
  <si>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</si>
  <si>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</si>
  <si>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</si>
  <si>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</si>
  <si>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</si>
  <si>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</si>
  <si>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</si>
  <si>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</si>
  <si>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</si>
  <si>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</si>
  <si>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</si>
  <si>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</si>
  <si>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</si>
  <si>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</si>
  <si>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</si>
  <si>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</si>
  <si>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</si>
  <si>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</si>
  <si>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</si>
  <si>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</si>
  <si>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</si>
  <si>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</si>
  <si>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</si>
  <si>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</si>
  <si>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</si>
  <si>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</si>
  <si>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</si>
  <si>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</si>
  <si>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</si>
  <si>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</si>
  <si>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</si>
  <si>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</si>
  <si>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</si>
  <si>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</si>
  <si>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</si>
  <si>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</si>
  <si>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</si>
  <si>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</si>
  <si>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</si>
  <si>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</si>
  <si>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</si>
  <si>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</si>
  <si>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</si>
  <si>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</si>
  <si>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</si>
  <si>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</si>
  <si>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</si>
  <si>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</si>
  <si>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</si>
  <si>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</si>
  <si>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</si>
  <si>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</si>
  <si>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</si>
  <si>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</si>
  <si>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</si>
  <si>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</si>
  <si>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</si>
  <si>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</si>
  <si>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</si>
  <si>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</si>
  <si>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</si>
  <si>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</si>
  <si>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</si>
  <si>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</si>
  <si>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</si>
  <si>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</si>
  <si>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</si>
  <si>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</si>
  <si>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</si>
  <si>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</si>
  <si>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</si>
  <si>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</si>
  <si>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</si>
  <si>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</si>
  <si>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</si>
  <si>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</si>
  <si>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</si>
  <si>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</si>
  <si>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</si>
  <si>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</si>
  <si>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</si>
  <si>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</si>
  <si>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</si>
  <si>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</si>
  <si>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</si>
  <si>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</si>
  <si>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</si>
  <si>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</si>
  <si>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</si>
  <si>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</si>
  <si>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</si>
  <si>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</si>
  <si>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</si>
  <si>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</si>
  <si>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</si>
  <si>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</si>
  <si>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</si>
  <si>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</si>
  <si>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</si>
  <si>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</si>
  <si>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</si>
  <si>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</si>
  <si>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</si>
  <si>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</si>
  <si>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</si>
  <si>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</si>
  <si>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</si>
  <si>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</si>
  <si>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</si>
  <si>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</si>
  <si>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</si>
  <si>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</si>
  <si>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</si>
  <si>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</si>
  <si>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</si>
  <si>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</si>
  <si>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</si>
  <si>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</si>
  <si>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</si>
  <si>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</si>
  <si>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</si>
  <si>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</si>
  <si>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</si>
  <si>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</si>
  <si>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</si>
  <si>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</si>
  <si>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</si>
  <si>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</si>
  <si>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</si>
  <si>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</si>
  <si>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</si>
  <si>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</si>
  <si>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</si>
  <si>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</si>
  <si>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</si>
  <si>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</si>
  <si>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</si>
  <si>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</si>
  <si>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</si>
  <si>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</si>
  <si>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</si>
  <si>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</si>
  <si>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</si>
  <si>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</si>
  <si>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</si>
  <si>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</si>
  <si>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</si>
  <si>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</si>
  <si>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</si>
  <si>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</si>
  <si>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</si>
  <si>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</si>
  <si>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</si>
  <si>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</si>
  <si>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</si>
  <si>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</si>
  <si>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</si>
  <si>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</si>
  <si>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</si>
  <si>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</si>
  <si>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</si>
  <si>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</si>
  <si>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</si>
  <si>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</si>
  <si>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</si>
  <si>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</si>
  <si>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</si>
  <si>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</si>
  <si>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</si>
  <si>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</si>
  <si>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</si>
  <si>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</si>
  <si>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</si>
  <si>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</si>
  <si>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</si>
  <si>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</si>
  <si>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</si>
  <si>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</si>
  <si>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</si>
  <si>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</si>
  <si>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</si>
  <si>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</si>
  <si>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</si>
  <si>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</si>
  <si>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</si>
  <si>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</si>
  <si>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</si>
  <si>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</si>
  <si>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</si>
  <si>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</si>
  <si>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</si>
  <si>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</si>
  <si>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</si>
  <si>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</si>
  <si>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</si>
  <si>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</si>
  <si>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</si>
  <si>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</si>
  <si>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</si>
  <si>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</si>
  <si>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</si>
  <si>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</si>
  <si>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</si>
  <si>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</si>
  <si>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</si>
  <si>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</si>
  <si>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</si>
  <si>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</si>
  <si>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</si>
  <si>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</si>
  <si>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</si>
  <si>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</si>
  <si>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</si>
  <si>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</si>
  <si>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</si>
  <si>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</si>
  <si>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</si>
  <si>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</si>
  <si>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</si>
  <si>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</si>
  <si>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</si>
  <si>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</si>
  <si>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</si>
  <si>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</si>
  <si>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</si>
  <si>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</si>
  <si>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</si>
  <si>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</si>
  <si>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</si>
  <si>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</si>
  <si>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</si>
  <si>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</si>
  <si>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</si>
  <si>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</si>
  <si>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</si>
  <si>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</si>
  <si>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</si>
  <si>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</si>
  <si>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</si>
  <si>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</si>
  <si>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</si>
  <si>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</si>
  <si>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</si>
  <si>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</si>
  <si>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</si>
  <si>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</si>
  <si>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</si>
  <si>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</si>
  <si>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</si>
  <si>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</si>
  <si>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</si>
  <si>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</si>
  <si>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</si>
  <si>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</si>
  <si>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</si>
  <si>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</si>
  <si>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</si>
  <si>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</si>
  <si>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</si>
  <si>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</si>
  <si>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</si>
  <si>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</si>
  <si>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</si>
  <si>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</si>
  <si>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</si>
  <si>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</si>
  <si>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</si>
  <si>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</si>
  <si>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</si>
  <si>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</si>
  <si>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</si>
  <si>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</si>
  <si>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</si>
  <si>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</si>
  <si>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</si>
  <si>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</si>
  <si>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</si>
  <si>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</si>
  <si>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</si>
  <si>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</si>
  <si>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</si>
  <si>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</si>
  <si>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</si>
  <si>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</si>
  <si>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</si>
  <si>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</si>
  <si>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</si>
  <si>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</si>
  <si>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</si>
  <si>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</si>
  <si>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</si>
  <si>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</si>
  <si>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</si>
  <si>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</si>
  <si>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</si>
  <si>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</si>
  <si>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</si>
  <si>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</si>
  <si>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</si>
  <si>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</si>
  <si>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</si>
  <si>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</si>
  <si>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</si>
  <si>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</si>
  <si>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</si>
  <si>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</si>
  <si>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</si>
  <si>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</si>
  <si>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</si>
  <si>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</si>
  <si>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</si>
  <si>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</si>
  <si>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</si>
  <si>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</si>
  <si>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</si>
  <si>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</si>
  <si>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</si>
  <si>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</si>
  <si>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</si>
  <si>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</si>
  <si>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</si>
  <si>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</si>
  <si>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</si>
  <si>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</si>
  <si>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</si>
  <si>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</si>
  <si>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</si>
  <si>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</si>
  <si>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</si>
  <si>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</si>
  <si>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</si>
  <si>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</si>
  <si>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</si>
  <si>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</si>
  <si>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</si>
  <si>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</si>
  <si>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</si>
  <si>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</si>
  <si>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</si>
  <si>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</si>
  <si>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</si>
  <si>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</si>
  <si>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</si>
  <si>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</si>
  <si>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</si>
  <si>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</si>
  <si>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</si>
  <si>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</si>
  <si>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</si>
  <si>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</si>
  <si>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</si>
  <si>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</si>
  <si>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</si>
  <si>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</si>
  <si>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</si>
  <si>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</si>
  <si>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</si>
  <si>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</si>
  <si>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</si>
  <si>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</si>
  <si>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</si>
  <si>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</si>
  <si>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</si>
  <si>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</si>
  <si>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</si>
  <si>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</si>
  <si>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</si>
  <si>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</si>
  <si>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</si>
  <si>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</si>
  <si>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</si>
  <si>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</si>
  <si>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</si>
  <si>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</si>
  <si>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</si>
  <si>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</si>
  <si>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</si>
  <si>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</si>
  <si>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</si>
  <si>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</si>
  <si>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</si>
  <si>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</si>
  <si>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</si>
  <si>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</si>
  <si>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</si>
  <si>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</si>
  <si>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</si>
  <si>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</si>
  <si>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</si>
  <si>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</si>
  <si>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</si>
  <si>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</si>
  <si>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</si>
  <si>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</si>
  <si>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</si>
  <si>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</si>
  <si>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</si>
  <si>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</si>
  <si>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</si>
  <si>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</si>
  <si>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</si>
  <si>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</si>
  <si>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</si>
  <si>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</si>
  <si>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</si>
  <si>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</si>
  <si>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</si>
  <si>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</si>
  <si>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</si>
  <si>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</si>
  <si>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</si>
  <si>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</si>
  <si>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</si>
  <si>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</si>
  <si>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</si>
  <si>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</si>
  <si>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</si>
  <si>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</si>
  <si>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</si>
  <si>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</si>
  <si>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</si>
  <si>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</si>
  <si>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</si>
  <si>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</si>
  <si>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</si>
  <si>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</si>
  <si>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</si>
  <si>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</si>
  <si>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</si>
  <si>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</si>
  <si>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</si>
  <si>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</si>
  <si>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</si>
  <si>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</si>
  <si>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</si>
  <si>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</si>
  <si>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</si>
  <si>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</si>
  <si>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</si>
  <si>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</si>
  <si>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</si>
  <si>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</si>
  <si>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</si>
  <si>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</si>
  <si>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</si>
  <si>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</si>
  <si>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</si>
  <si>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</si>
  <si>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</si>
  <si>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</si>
  <si>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</si>
  <si>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</si>
  <si>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</si>
  <si>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</si>
  <si>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</si>
  <si>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</si>
  <si>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</si>
  <si>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</si>
  <si>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</si>
  <si>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</si>
  <si>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</si>
  <si>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</si>
  <si>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</si>
  <si>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</si>
  <si>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</si>
  <si>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</si>
  <si>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</si>
  <si>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</si>
  <si>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</si>
  <si>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</si>
  <si>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</si>
  <si>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</si>
  <si>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</si>
  <si>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</si>
  <si>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</si>
  <si>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</si>
  <si>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</si>
  <si>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</si>
  <si>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</si>
  <si>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</si>
  <si>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</si>
  <si>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</si>
  <si>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</si>
  <si>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</si>
  <si>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</si>
  <si>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</si>
  <si>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</si>
  <si>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</si>
  <si>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</si>
  <si>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</si>
  <si>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</si>
  <si>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</si>
  <si>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</si>
  <si>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</si>
  <si>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</si>
  <si>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</si>
  <si>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</si>
  <si>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</si>
  <si>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</si>
  <si>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</si>
  <si>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</si>
  <si>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</si>
  <si>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</si>
  <si>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</si>
  <si>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</si>
  <si>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</si>
  <si>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</si>
  <si>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</si>
  <si>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</si>
  <si>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</si>
  <si>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</si>
  <si>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</si>
  <si>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</si>
  <si>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</si>
  <si>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</si>
  <si>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</si>
  <si>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</si>
  <si>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</si>
  <si>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</si>
  <si>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</si>
  <si>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</si>
  <si>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</si>
  <si>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</si>
  <si>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</si>
  <si>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</si>
  <si>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</si>
  <si>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</si>
  <si>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</si>
  <si>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</si>
  <si>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</si>
  <si>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</si>
  <si>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</si>
  <si>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</si>
  <si>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</si>
  <si>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</si>
  <si>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</si>
  <si>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</si>
  <si>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</si>
  <si>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</si>
  <si>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</si>
  <si>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</si>
  <si>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</si>
  <si>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</si>
  <si>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</si>
  <si>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</si>
  <si>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</si>
  <si>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</si>
  <si>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</si>
  <si>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</si>
  <si>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</si>
  <si>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</si>
  <si>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</si>
  <si>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</si>
  <si>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</si>
  <si>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</si>
  <si>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</si>
  <si>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</si>
  <si>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</si>
  <si>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</si>
  <si>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</si>
  <si>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</si>
  <si>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</si>
  <si>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</si>
  <si>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</si>
  <si>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</si>
  <si>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</si>
  <si>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</si>
  <si>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</si>
  <si>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</si>
  <si>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</si>
  <si>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</si>
  <si>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</si>
  <si>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</si>
  <si>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</si>
  <si>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</si>
  <si>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</si>
  <si>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</si>
  <si>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</si>
  <si>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</si>
  <si>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</si>
  <si>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</si>
  <si>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</si>
  <si>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</si>
  <si>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</si>
  <si>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</si>
  <si>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</si>
  <si>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</si>
  <si>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</si>
  <si>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</si>
  <si>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</si>
  <si>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</si>
  <si>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</si>
  <si>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</si>
  <si>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</si>
  <si>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</si>
  <si>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</si>
  <si>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</si>
  <si>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</si>
  <si>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</si>
  <si>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</si>
  <si>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</si>
  <si>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</si>
  <si>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</si>
  <si>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</si>
  <si>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</si>
  <si>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</si>
  <si>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</si>
  <si>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</si>
  <si>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</si>
  <si>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</si>
  <si>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</si>
  <si>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</si>
  <si>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</si>
  <si>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</si>
  <si>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</si>
  <si>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</si>
  <si>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</si>
  <si>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</si>
  <si>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</si>
  <si>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</si>
  <si>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</si>
  <si>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</si>
  <si>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</si>
  <si>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</si>
  <si>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</si>
  <si>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</si>
  <si>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</si>
  <si>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</si>
  <si>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</si>
  <si>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</si>
  <si>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</si>
  <si>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</si>
  <si>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</si>
  <si>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</si>
  <si>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</si>
  <si>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</si>
  <si>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</si>
  <si>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</si>
  <si>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</si>
  <si>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</si>
  <si>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</si>
  <si>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</si>
  <si>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</si>
  <si>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</si>
  <si>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</si>
  <si>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</si>
  <si>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</si>
  <si>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</si>
  <si>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</si>
  <si>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</si>
  <si>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</si>
  <si>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</si>
  <si>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</si>
  <si>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</si>
  <si>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</si>
  <si>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</si>
  <si>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</si>
  <si>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</si>
  <si>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</si>
  <si>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</si>
  <si>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</si>
  <si>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</si>
  <si>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</si>
  <si>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</si>
  <si>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</si>
  <si>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</si>
  <si>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</si>
  <si>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</si>
  <si>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</si>
  <si>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</si>
  <si>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</si>
  <si>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</si>
  <si>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</si>
  <si>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</si>
  <si>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</si>
  <si>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</si>
  <si>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</si>
  <si>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</si>
  <si>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</si>
  <si>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</si>
  <si>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</si>
  <si>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</si>
  <si>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</si>
  <si>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</si>
  <si>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</si>
  <si>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</si>
  <si>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</si>
  <si>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</si>
  <si>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</si>
  <si>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</si>
  <si>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</si>
  <si>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</si>
  <si>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</si>
  <si>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</si>
  <si>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</si>
  <si>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</si>
  <si>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</si>
  <si>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</si>
  <si>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</si>
  <si>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</si>
  <si>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</si>
  <si>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</si>
  <si>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</si>
  <si>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</si>
  <si>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</si>
  <si>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</si>
  <si>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</si>
  <si>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</si>
  <si>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</si>
  <si>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</si>
  <si>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</si>
  <si>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</si>
  <si>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</si>
  <si>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</si>
  <si>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</si>
  <si>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</si>
  <si>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</si>
  <si>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</si>
  <si>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</si>
  <si>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</si>
  <si>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</si>
  <si>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</si>
  <si>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</si>
  <si>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</si>
  <si>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</si>
  <si>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</si>
  <si>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</si>
  <si>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</si>
  <si>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</si>
  <si>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</si>
  <si>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</si>
  <si>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</si>
  <si>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</si>
  <si>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</si>
  <si>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</si>
  <si>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</si>
  <si>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</si>
  <si>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</si>
  <si>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</si>
  <si>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</si>
  <si>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</si>
  <si>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</si>
  <si>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</si>
  <si>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</si>
  <si>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</si>
  <si>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</si>
  <si>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</si>
  <si>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</si>
  <si>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</si>
  <si>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</si>
  <si>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</si>
  <si>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</si>
  <si>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</si>
  <si>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</si>
  <si>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</si>
  <si>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</si>
  <si>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</si>
  <si>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</si>
  <si>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</si>
  <si>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</si>
  <si>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</si>
  <si>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</si>
  <si>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</si>
  <si>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</si>
  <si>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</si>
  <si>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</si>
  <si>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</si>
  <si>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</si>
  <si>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</si>
  <si>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</si>
  <si>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</si>
  <si>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</si>
  <si>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</si>
  <si>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</si>
  <si>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</si>
  <si>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</si>
  <si>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</si>
  <si>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</si>
  <si>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</si>
  <si>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</si>
  <si>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</si>
  <si>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</si>
  <si>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</si>
  <si>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</si>
  <si>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</si>
  <si>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</si>
  <si>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</si>
  <si>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</si>
  <si>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</si>
  <si>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</si>
  <si>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</si>
  <si>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</si>
  <si>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</si>
  <si>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</si>
  <si>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</si>
  <si>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</si>
  <si>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</si>
  <si>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</si>
  <si>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</si>
  <si>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</si>
  <si>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</si>
  <si>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</si>
  <si>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</si>
  <si>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</si>
  <si>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</si>
  <si>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</si>
  <si>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</si>
  <si>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</si>
  <si>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</si>
  <si>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</si>
  <si>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</si>
  <si>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</si>
  <si>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</si>
  <si>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</si>
  <si>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</si>
  <si>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</si>
  <si>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</si>
  <si>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</si>
  <si>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</si>
  <si>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</si>
  <si>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</si>
  <si>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</si>
  <si>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</si>
  <si>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</si>
  <si>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</si>
  <si>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</si>
  <si>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</si>
  <si>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</si>
  <si>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</si>
  <si>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</si>
  <si>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</si>
  <si>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</si>
  <si>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</si>
  <si>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</si>
  <si>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</si>
  <si>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</si>
  <si>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</si>
  <si>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</si>
  <si>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</si>
  <si>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</si>
  <si>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</si>
  <si>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</si>
  <si>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</si>
  <si>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</si>
  <si>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</si>
  <si>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</si>
  <si>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</si>
  <si>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</si>
  <si>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</si>
  <si>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</si>
  <si>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</si>
  <si>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</si>
  <si>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</si>
  <si>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</si>
  <si>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</si>
  <si>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</si>
  <si>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</si>
  <si>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</si>
  <si>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</si>
  <si>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</si>
  <si>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</si>
  <si>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</si>
  <si>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</si>
  <si>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</si>
  <si>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</si>
  <si>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</si>
  <si>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</si>
  <si>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</si>
  <si>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</si>
  <si>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</si>
  <si>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</si>
  <si>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</si>
  <si>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</si>
  <si>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</si>
  <si>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</si>
  <si>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</si>
  <si>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</si>
  <si>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</si>
  <si>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</si>
  <si>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</si>
  <si>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</si>
  <si>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</si>
  <si>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</si>
  <si>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</si>
  <si>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</si>
  <si>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</si>
  <si>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</si>
  <si>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</si>
  <si>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</si>
  <si>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</si>
  <si>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</si>
  <si>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</si>
  <si>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</si>
  <si>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</si>
  <si>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</si>
  <si>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</si>
  <si>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</si>
  <si>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</si>
  <si>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</si>
  <si>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</si>
  <si>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</si>
  <si>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</si>
  <si>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</si>
  <si>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</si>
  <si>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</si>
  <si>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</si>
  <si>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</si>
  <si>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</si>
  <si>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</si>
  <si>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</si>
  <si>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</si>
  <si>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</si>
  <si>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</si>
  <si>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</si>
  <si>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</si>
  <si>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</si>
  <si>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</si>
  <si>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</si>
  <si>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</si>
  <si>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</si>
  <si>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</si>
  <si>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</si>
  <si>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</si>
  <si>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</si>
  <si>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</si>
  <si>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</si>
  <si>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</si>
  <si>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</si>
  <si>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</si>
  <si>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</si>
  <si>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</si>
  <si>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</si>
  <si>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</si>
  <si>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</si>
  <si>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</si>
  <si>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</si>
  <si>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</si>
  <si>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</si>
  <si>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</si>
  <si>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</si>
  <si>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</si>
  <si>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</si>
  <si>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</si>
  <si>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</si>
  <si>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</si>
  <si>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</si>
  <si>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</si>
  <si>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</si>
  <si>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</si>
  <si>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</si>
  <si>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</si>
  <si>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</si>
  <si>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</si>
  <si>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</si>
  <si>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</si>
  <si>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</si>
  <si>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</si>
  <si>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</si>
  <si>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</si>
  <si>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</si>
  <si>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</si>
  <si>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</si>
  <si>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</si>
  <si>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</si>
  <si>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</si>
  <si>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</si>
  <si>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</si>
  <si>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</si>
  <si>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</si>
  <si>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</si>
  <si>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</si>
  <si>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</si>
  <si>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</si>
  <si>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</si>
  <si>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</si>
  <si>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</si>
  <si>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</si>
  <si>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</si>
  <si>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</si>
  <si>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</si>
  <si>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</si>
  <si>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</si>
  <si>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</si>
  <si>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</si>
  <si>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</si>
  <si>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</si>
  <si>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</si>
  <si>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</si>
  <si>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</si>
  <si>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</si>
  <si>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</si>
  <si>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</si>
  <si>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</si>
  <si>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</si>
  <si>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</si>
  <si>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</si>
  <si>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</si>
  <si>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</si>
  <si>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</si>
  <si>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</si>
  <si>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</si>
  <si>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</si>
  <si>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</si>
  <si>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</si>
  <si>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</si>
  <si>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</si>
  <si>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</si>
  <si>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</si>
  <si>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</si>
  <si>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</si>
  <si>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</si>
  <si>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</si>
  <si>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</si>
  <si>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</si>
  <si>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</si>
  <si>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</si>
  <si>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</si>
  <si>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</si>
  <si>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</si>
  <si>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</si>
  <si>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</si>
  <si>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</si>
  <si>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</si>
  <si>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</si>
  <si>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</si>
  <si>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</si>
  <si>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</si>
  <si>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</si>
  <si>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</si>
  <si>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</si>
  <si>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</si>
  <si>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</si>
  <si>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</si>
  <si>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</si>
  <si>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</si>
  <si>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</si>
  <si>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</si>
  <si>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</si>
  <si>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</si>
  <si>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</si>
  <si>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</si>
  <si>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</si>
  <si>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</si>
  <si>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</si>
  <si>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</si>
  <si>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</si>
  <si>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</si>
  <si>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</si>
  <si>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</si>
  <si>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</si>
  <si>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</si>
  <si>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</si>
  <si>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</si>
  <si>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</si>
  <si>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</si>
  <si>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</si>
  <si>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</si>
  <si>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</si>
  <si>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</si>
  <si>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</si>
  <si>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</si>
  <si>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</si>
  <si>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</si>
  <si>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</si>
  <si>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</si>
  <si>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</si>
  <si>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</si>
  <si>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</si>
  <si>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</si>
  <si>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</si>
  <si>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</si>
  <si>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</si>
  <si>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</si>
  <si>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</si>
  <si>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</si>
  <si>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</si>
  <si>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</si>
  <si>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</si>
  <si>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</si>
  <si>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</si>
  <si>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</si>
  <si>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</si>
  <si>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</si>
  <si>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</si>
  <si>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</si>
  <si>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</si>
  <si>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</si>
  <si>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</si>
  <si>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</si>
  <si>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</si>
  <si>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</si>
  <si>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</si>
  <si>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</si>
  <si>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</si>
  <si>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</si>
  <si>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</si>
  <si>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</si>
  <si>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</si>
  <si>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</si>
  <si>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</si>
  <si>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</si>
  <si>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</si>
  <si>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</si>
  <si>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</si>
  <si>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</si>
  <si>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</si>
  <si>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</si>
  <si>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</si>
  <si>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</si>
  <si>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</si>
  <si>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</si>
  <si>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</si>
  <si>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</si>
  <si>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</si>
  <si>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</si>
  <si>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</si>
  <si>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</si>
  <si>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</si>
  <si>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</si>
  <si>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</si>
  <si>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</si>
  <si>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</si>
  <si>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</si>
  <si>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</si>
  <si>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</si>
  <si>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</si>
  <si>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</si>
  <si>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</si>
  <si>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</si>
  <si>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</si>
  <si>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</si>
  <si>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</si>
  <si>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</si>
  <si>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</si>
  <si>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</si>
  <si>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</si>
  <si>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</si>
  <si>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</si>
  <si>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</si>
  <si>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</si>
  <si>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</si>
  <si>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</si>
  <si>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</si>
  <si>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</si>
  <si>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</si>
  <si>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</si>
  <si>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</si>
  <si>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</si>
  <si>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</si>
  <si>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</si>
  <si>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</si>
  <si>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</si>
  <si>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</si>
  <si>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</si>
  <si>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</si>
  <si>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</si>
  <si>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</si>
  <si>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</si>
  <si>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</si>
  <si>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</si>
  <si>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</si>
  <si>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</si>
  <si>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</si>
  <si>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</si>
  <si>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</si>
  <si>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</si>
  <si>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</si>
  <si>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</si>
  <si>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</si>
  <si>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</si>
  <si>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</si>
  <si>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</si>
  <si>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</si>
  <si>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</si>
  <si>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</si>
  <si>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</si>
  <si>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</si>
  <si>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</si>
  <si>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</si>
  <si>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</si>
  <si>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</si>
  <si>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</si>
  <si>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</si>
  <si>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</si>
  <si>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</si>
  <si>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</si>
  <si>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</si>
  <si>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</si>
  <si>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</si>
  <si>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</si>
  <si>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</si>
  <si>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</si>
  <si>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</si>
  <si>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</si>
  <si>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</si>
  <si>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</si>
  <si>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</si>
  <si>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</si>
  <si>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</si>
  <si>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</si>
  <si>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</si>
  <si>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</si>
  <si>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</si>
  <si>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</si>
  <si>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</si>
  <si>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</si>
  <si>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</si>
  <si>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</si>
  <si>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</si>
  <si>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</si>
  <si>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</si>
  <si>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</si>
  <si>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</si>
  <si>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</si>
  <si>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</si>
  <si>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</si>
  <si>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</si>
  <si>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</si>
  <si>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</si>
  <si>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</si>
  <si>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</si>
  <si>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</si>
  <si>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</si>
  <si>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</si>
  <si>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</si>
  <si>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</si>
  <si>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</si>
  <si>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</si>
  <si>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</si>
  <si>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</si>
  <si>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</si>
  <si>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</si>
  <si>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</si>
  <si>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</si>
  <si>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</si>
  <si>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</si>
  <si>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</si>
  <si>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</si>
  <si>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</si>
  <si>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</si>
  <si>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</si>
  <si>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</si>
  <si>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</si>
  <si>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</si>
  <si>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</si>
  <si>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</si>
  <si>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</si>
  <si>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</si>
  <si>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</si>
  <si>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</si>
  <si>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</si>
  <si>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</si>
  <si>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</si>
  <si>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</si>
  <si>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</si>
  <si>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</si>
  <si>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</si>
  <si>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</si>
  <si>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</si>
  <si>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</si>
  <si>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</si>
  <si>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</si>
  <si>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</si>
  <si>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</si>
  <si>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</si>
  <si>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</si>
  <si>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</si>
  <si>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</si>
  <si>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</si>
  <si>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</si>
  <si>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</si>
  <si>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</si>
  <si>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</si>
  <si>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</si>
  <si>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</si>
  <si>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</si>
  <si>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</si>
  <si>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</si>
  <si>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</si>
  <si>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</si>
  <si>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</si>
  <si>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</si>
  <si>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</si>
  <si>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</si>
  <si>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</si>
  <si>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</si>
  <si>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</si>
  <si>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</si>
  <si>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</si>
  <si>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</si>
  <si>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</si>
  <si>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</si>
  <si>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</si>
  <si>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</si>
  <si>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</si>
  <si>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</si>
  <si>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</si>
  <si>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</si>
  <si>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</si>
  <si>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</si>
  <si>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</si>
  <si>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</si>
  <si>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</si>
  <si>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</si>
  <si>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</si>
  <si>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</si>
  <si>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</si>
  <si>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</si>
  <si>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</si>
  <si>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</si>
  <si>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</si>
  <si>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</si>
  <si>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</si>
  <si>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</si>
  <si>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</si>
  <si>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</si>
  <si>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</si>
  <si>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</si>
  <si>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</si>
  <si>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</si>
  <si>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</si>
  <si>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</si>
  <si>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</si>
  <si>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</si>
  <si>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</si>
  <si>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</si>
  <si>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</si>
  <si>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</si>
  <si>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</si>
  <si>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</si>
  <si>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</si>
  <si>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</si>
  <si>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</si>
  <si>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</si>
  <si>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</si>
  <si>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</si>
  <si>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</si>
  <si>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</si>
  <si>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</si>
  <si>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</si>
  <si>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</si>
  <si>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</si>
  <si>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</si>
  <si>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</si>
  <si>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</si>
  <si>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</si>
  <si>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</si>
  <si>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</si>
  <si>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</si>
  <si>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</si>
  <si>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</si>
  <si>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</si>
  <si>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</si>
  <si>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</si>
  <si>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</si>
  <si>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</si>
  <si>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</si>
  <si>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</si>
  <si>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</si>
  <si>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</si>
  <si>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</si>
  <si>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</si>
  <si>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</si>
  <si>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</si>
  <si>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</si>
  <si>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</si>
  <si>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</si>
  <si>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</si>
  <si>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</si>
  <si>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</si>
  <si>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</si>
  <si>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</si>
  <si>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</si>
  <si>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</si>
  <si>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</si>
  <si>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</si>
  <si>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</si>
  <si>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</si>
  <si>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</si>
  <si>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</si>
  <si>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</si>
  <si>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</si>
  <si>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</si>
  <si>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</si>
  <si>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</si>
  <si>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</si>
  <si>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</si>
  <si>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</si>
  <si>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</si>
  <si>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</si>
  <si>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</si>
  <si>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</si>
  <si>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</si>
  <si>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</si>
  <si>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</si>
  <si>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</si>
  <si>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</si>
  <si>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</si>
  <si>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</si>
  <si>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</si>
  <si>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</si>
  <si>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</si>
  <si>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</si>
  <si>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</si>
  <si>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</si>
  <si>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</si>
  <si>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</si>
  <si>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</si>
  <si>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</si>
  <si>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</si>
  <si>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</si>
  <si>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</si>
  <si>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</si>
  <si>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</si>
  <si>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</si>
  <si>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</si>
  <si>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</si>
  <si>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</si>
  <si>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</si>
  <si>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</si>
  <si>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</si>
  <si>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</si>
  <si>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</si>
  <si>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</si>
  <si>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</si>
  <si>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</si>
  <si>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</si>
  <si>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</si>
  <si>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</si>
  <si>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</si>
  <si>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</si>
  <si>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</si>
  <si>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</si>
  <si>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</si>
  <si>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</si>
  <si>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</si>
  <si>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</si>
  <si>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</si>
  <si>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</si>
  <si>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</si>
  <si>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</si>
  <si>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</si>
  <si>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</si>
  <si>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</si>
  <si>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</si>
  <si>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</si>
  <si>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</si>
  <si>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</si>
  <si>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</si>
  <si>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</si>
  <si>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</si>
  <si>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</si>
  <si>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</si>
  <si>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</si>
  <si>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</si>
  <si>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</si>
  <si>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</si>
  <si>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</si>
  <si>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</si>
  <si>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</si>
  <si>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</si>
  <si>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</si>
  <si>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</si>
  <si>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</si>
  <si>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</si>
  <si>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</si>
  <si>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</si>
  <si>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</si>
  <si>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</si>
  <si>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</si>
  <si>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</si>
  <si>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</si>
  <si>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</si>
  <si>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</si>
  <si>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</si>
  <si>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</si>
  <si>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</si>
  <si>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</si>
  <si>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</si>
  <si>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</si>
  <si>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</si>
  <si>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</si>
  <si>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</si>
  <si>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</si>
  <si>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</si>
  <si>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</si>
  <si>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</si>
  <si>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</si>
  <si>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</si>
  <si>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</si>
  <si>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</si>
  <si>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</si>
  <si>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</si>
  <si>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</si>
  <si>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</si>
  <si>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</si>
  <si>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</si>
  <si>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</si>
  <si>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</si>
  <si>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</si>
  <si>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</si>
  <si>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</si>
  <si>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</si>
  <si>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</si>
  <si>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</si>
  <si>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</si>
  <si>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</si>
  <si>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</si>
  <si>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</si>
  <si>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</si>
  <si>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</si>
  <si>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</si>
  <si>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</si>
  <si>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</si>
  <si>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</si>
  <si>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</si>
  <si>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</si>
  <si>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</si>
  <si>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</si>
  <si>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</si>
  <si>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</si>
  <si>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</si>
  <si>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</si>
  <si>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</si>
  <si>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</si>
  <si>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</si>
  <si>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</si>
  <si>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</si>
  <si>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</si>
  <si>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</si>
  <si>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</si>
  <si>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</si>
  <si>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</si>
  <si>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</si>
  <si>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</si>
  <si>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</si>
  <si>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</si>
  <si>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</si>
  <si>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</si>
  <si>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</si>
  <si>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</si>
  <si>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</si>
  <si>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</si>
  <si>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</si>
  <si>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</si>
  <si>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</si>
  <si>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</si>
  <si>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</si>
  <si>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</si>
  <si>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</si>
  <si>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</si>
  <si>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</si>
  <si>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</si>
  <si>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</si>
  <si>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</si>
  <si>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</si>
  <si>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</si>
  <si>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</si>
  <si>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</si>
  <si>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</si>
  <si>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</si>
  <si>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</si>
  <si>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</si>
  <si>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</si>
  <si>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</si>
  <si>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</si>
  <si>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</si>
  <si>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</si>
  <si>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</si>
  <si>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</si>
  <si>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</si>
  <si>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</si>
  <si>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</si>
  <si>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</si>
  <si>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</si>
  <si>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</si>
  <si>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</si>
  <si>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</si>
  <si>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</si>
  <si>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</si>
  <si>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</si>
  <si>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</si>
  <si>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</si>
  <si>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</si>
  <si>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</si>
  <si>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</si>
  <si>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</si>
  <si>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</si>
  <si>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</si>
  <si>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</si>
  <si>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</si>
  <si>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</si>
  <si>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</si>
  <si>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</si>
  <si>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</si>
  <si>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</si>
  <si>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</si>
  <si>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</si>
  <si>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</si>
  <si>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</si>
  <si>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</si>
  <si>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</si>
  <si>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</si>
  <si>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</si>
  <si>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</si>
  <si>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</si>
  <si>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</si>
  <si>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</si>
  <si>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</si>
  <si>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</si>
  <si>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</si>
  <si>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</si>
  <si>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</si>
  <si>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</si>
  <si>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</si>
  <si>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</si>
  <si>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</si>
  <si>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</si>
  <si>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</si>
  <si>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</si>
  <si>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</si>
  <si>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</si>
  <si>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</si>
  <si>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</si>
  <si>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</si>
  <si>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</si>
  <si>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</si>
  <si>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</si>
  <si>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</si>
  <si>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</si>
  <si>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</si>
  <si>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</si>
  <si>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</si>
  <si>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</si>
  <si>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</si>
  <si>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</si>
  <si>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</si>
  <si>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</si>
  <si>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</si>
  <si>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</si>
  <si>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</si>
  <si>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</si>
  <si>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</si>
  <si>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</si>
  <si>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</si>
  <si>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</si>
  <si>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</si>
  <si>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</si>
  <si>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</si>
  <si>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</si>
  <si>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</si>
  <si>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</si>
  <si>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</si>
  <si>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</si>
  <si>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</si>
  <si>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</si>
  <si>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</si>
  <si>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</si>
  <si>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</si>
  <si>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</si>
  <si>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</si>
  <si>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</si>
  <si>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</si>
  <si>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</si>
  <si>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</si>
  <si>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</si>
  <si>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</si>
  <si>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</si>
  <si>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</si>
  <si>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</si>
  <si>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</si>
  <si>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</si>
  <si>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</si>
  <si>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</si>
  <si>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</si>
  <si>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</si>
  <si>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</si>
  <si>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</si>
  <si>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</si>
  <si>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</si>
  <si>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</si>
  <si>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</si>
  <si>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</si>
  <si>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</si>
  <si>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</si>
  <si>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</si>
  <si>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</si>
  <si>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</si>
  <si>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</si>
  <si>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</si>
  <si>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</si>
  <si>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</si>
  <si>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</si>
  <si>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</si>
  <si>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</si>
  <si>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</si>
  <si>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</si>
  <si>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</si>
  <si>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</si>
  <si>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</si>
  <si>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</si>
  <si>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</si>
  <si>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</si>
  <si>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</si>
  <si>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</si>
  <si>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</si>
  <si>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</si>
  <si>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</si>
  <si>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</si>
  <si>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</si>
  <si>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</si>
  <si>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</si>
  <si>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</si>
  <si>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</si>
  <si>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</si>
  <si>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</si>
  <si>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</si>
  <si>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</si>
  <si>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</si>
  <si>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</si>
  <si>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</si>
  <si>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</si>
  <si>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</si>
  <si>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</si>
  <si>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</si>
  <si>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</si>
  <si>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</si>
  <si>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</si>
  <si>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</si>
  <si>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</si>
  <si>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</si>
  <si>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</si>
  <si>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</si>
  <si>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</si>
  <si>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</si>
  <si>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</si>
  <si>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</si>
  <si>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</si>
  <si>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</si>
  <si>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</si>
  <si>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</si>
  <si>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</si>
  <si>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</si>
  <si>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</si>
  <si>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</si>
  <si>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</si>
  <si>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</si>
  <si>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</si>
  <si>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</si>
  <si>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</si>
  <si>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</si>
  <si>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</si>
  <si>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</si>
  <si>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</si>
  <si>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</si>
  <si>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</si>
  <si>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</si>
  <si>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</si>
  <si>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</si>
  <si>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</si>
  <si>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</si>
  <si>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</si>
  <si>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</si>
  <si>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</si>
  <si>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</si>
  <si>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</si>
  <si>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</si>
  <si>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</si>
  <si>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</si>
  <si>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</si>
  <si>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</si>
  <si>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</si>
  <si>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</si>
  <si>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</si>
  <si>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</si>
  <si>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</si>
  <si>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</si>
  <si>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</si>
  <si>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</si>
  <si>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</si>
  <si>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</si>
  <si>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</si>
  <si>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</si>
  <si>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</si>
  <si>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</si>
  <si>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</si>
  <si>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</si>
  <si>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</si>
  <si>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</si>
  <si>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</si>
  <si>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</si>
  <si>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</si>
  <si>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</si>
  <si>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</si>
  <si>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</si>
  <si>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</si>
  <si>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</si>
  <si>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</si>
  <si>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</si>
  <si>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</si>
  <si>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</si>
  <si>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</si>
  <si>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</si>
  <si>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</si>
  <si>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</si>
  <si>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</si>
  <si>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</si>
  <si>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</si>
  <si>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</si>
  <si>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</si>
  <si>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</si>
  <si>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</si>
  <si>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</si>
  <si>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</si>
  <si>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</si>
  <si>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</si>
  <si>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</si>
  <si>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</si>
  <si>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</si>
  <si>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</si>
  <si>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</si>
  <si>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</si>
  <si>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</si>
  <si>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</si>
  <si>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</si>
  <si>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</si>
  <si>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</si>
  <si>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</si>
  <si>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</si>
  <si>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</si>
  <si>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</si>
  <si>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</si>
  <si>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</si>
  <si>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</si>
  <si>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</si>
  <si>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</si>
  <si>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</si>
  <si>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</si>
  <si>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</si>
  <si>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</si>
  <si>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</si>
  <si>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</si>
  <si>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</si>
  <si>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</si>
  <si>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</si>
  <si>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</si>
  <si>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</si>
  <si>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</si>
  <si>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</si>
  <si>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</si>
  <si>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</si>
  <si>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</si>
  <si>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</si>
  <si>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</si>
  <si>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</si>
  <si>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</si>
  <si>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</si>
  <si>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</si>
  <si>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</si>
  <si>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</si>
  <si>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</si>
  <si>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</si>
  <si>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</si>
  <si>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</si>
  <si>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</si>
  <si>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</si>
  <si>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</si>
  <si>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</si>
  <si>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</si>
  <si>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</si>
  <si>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</si>
  <si>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</si>
  <si>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</si>
  <si>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</si>
  <si>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</si>
  <si>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</si>
  <si>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</si>
  <si>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</si>
  <si>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</si>
  <si>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</si>
  <si>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</si>
  <si>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</si>
  <si>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</si>
  <si>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</si>
  <si>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</si>
  <si>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</si>
  <si>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</si>
  <si>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</si>
  <si>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</si>
  <si>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</si>
  <si>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</si>
  <si>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</si>
  <si>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</si>
  <si>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</si>
  <si>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</si>
  <si>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</si>
  <si>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</si>
  <si>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</si>
  <si>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</si>
  <si>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</si>
  <si>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</si>
  <si>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</si>
  <si>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</si>
  <si>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</si>
  <si>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</si>
  <si>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</si>
  <si>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</si>
  <si>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</si>
  <si>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</si>
  <si>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</si>
  <si>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</si>
  <si>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</si>
  <si>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</si>
  <si>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</si>
  <si>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</si>
  <si>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</si>
  <si>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</si>
  <si>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</si>
  <si>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</si>
  <si>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</si>
  <si>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</si>
  <si>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</si>
  <si>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</si>
  <si>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</si>
  <si>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</si>
  <si>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</si>
  <si>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</si>
  <si>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</si>
  <si>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</si>
  <si>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</si>
  <si>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</si>
  <si>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</si>
  <si>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</si>
  <si>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</si>
  <si>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</si>
  <si>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</si>
  <si>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</si>
  <si>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</si>
  <si>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</si>
  <si>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</si>
  <si>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</si>
  <si>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</si>
  <si>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</si>
  <si>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</si>
  <si>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</si>
  <si>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</si>
  <si>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</si>
  <si>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</si>
  <si>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</si>
  <si>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</si>
  <si>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</si>
  <si>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</si>
  <si>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</si>
  <si>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</si>
  <si>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</si>
  <si>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</si>
  <si>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</si>
  <si>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</si>
  <si>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</si>
  <si>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</si>
  <si>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</si>
  <si>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</si>
  <si>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</si>
  <si>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</si>
  <si>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</si>
  <si>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</si>
  <si>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</si>
  <si>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</si>
  <si>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</si>
  <si>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</si>
  <si>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</si>
  <si>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</si>
  <si>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</si>
  <si>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</si>
  <si>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</si>
  <si>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</si>
  <si>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</si>
  <si>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</si>
  <si>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</si>
  <si>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</si>
  <si>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</si>
  <si>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</si>
  <si>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</si>
  <si>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</si>
  <si>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</si>
  <si>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</si>
  <si>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</si>
  <si>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</si>
  <si>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</si>
  <si>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</si>
  <si>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</si>
  <si>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</si>
  <si>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</si>
  <si>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</si>
  <si>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</si>
  <si>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</si>
  <si>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</si>
  <si>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</si>
  <si>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</si>
  <si>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</si>
  <si>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</si>
  <si>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</si>
  <si>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</si>
  <si>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</si>
  <si>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</si>
  <si>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</si>
  <si>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</si>
  <si>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</si>
  <si>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</si>
  <si>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</si>
  <si>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</si>
  <si>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</si>
  <si>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</si>
  <si>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</si>
  <si>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</si>
  <si>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</si>
  <si>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</si>
  <si>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</si>
  <si>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</si>
  <si>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</si>
  <si>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</si>
  <si>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</si>
  <si>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</si>
  <si>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</si>
  <si>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</si>
  <si>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</si>
  <si>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</si>
  <si>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</si>
  <si>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</si>
  <si>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</si>
  <si>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</si>
  <si>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</si>
  <si>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</si>
  <si>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</si>
  <si>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</si>
  <si>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</si>
  <si>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</si>
  <si>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</si>
  <si>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</si>
  <si>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</si>
  <si>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</si>
  <si>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</si>
  <si>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</si>
  <si>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</si>
  <si>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</si>
  <si>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</si>
  <si>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</si>
  <si>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</si>
  <si>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</si>
  <si>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</si>
  <si>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</si>
  <si>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</si>
  <si>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</si>
  <si>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</si>
  <si>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</si>
  <si>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</si>
  <si>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</si>
  <si>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</si>
  <si>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</si>
  <si>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</si>
  <si>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</si>
  <si>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</si>
  <si>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</si>
  <si>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</si>
  <si>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</si>
  <si>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</si>
  <si>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</si>
  <si>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</si>
  <si>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</si>
  <si>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</si>
  <si>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</si>
  <si>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</si>
  <si>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</si>
  <si>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</si>
  <si>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</si>
  <si>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</si>
  <si>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</si>
  <si>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</si>
  <si>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</si>
  <si>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</si>
  <si>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</si>
  <si>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</si>
  <si>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</si>
  <si>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</si>
  <si>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</si>
  <si>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</si>
  <si>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</si>
  <si>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</si>
  <si>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</si>
  <si>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</si>
  <si>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</si>
  <si>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</si>
  <si>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</si>
  <si>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</si>
  <si>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</si>
  <si>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</si>
  <si>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</si>
  <si>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</si>
  <si>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</si>
  <si>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</si>
  <si>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</si>
  <si>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</si>
  <si>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</si>
  <si>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</si>
  <si>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</si>
  <si>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</si>
  <si>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</si>
  <si>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</si>
  <si>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</si>
  <si>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</si>
  <si>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</si>
  <si>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</si>
  <si>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</si>
  <si>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</si>
  <si>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</si>
  <si>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</si>
  <si>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</si>
  <si>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</si>
  <si>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</si>
  <si>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</si>
  <si>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</si>
  <si>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</si>
  <si>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</si>
  <si>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</si>
  <si>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</si>
  <si>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</si>
  <si>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</si>
  <si>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</si>
  <si>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</si>
  <si>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</si>
  <si>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</si>
  <si>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</si>
  <si>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</si>
  <si>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</si>
  <si>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</si>
  <si>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</si>
  <si>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</si>
  <si>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</si>
  <si>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</si>
  <si>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</si>
  <si>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</si>
  <si>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</si>
  <si>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</si>
  <si>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</si>
  <si>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</si>
  <si>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</si>
  <si>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</si>
  <si>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</si>
  <si>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</si>
  <si>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</si>
  <si>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</si>
  <si>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</si>
  <si>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</si>
  <si>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</si>
  <si>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</si>
  <si>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</si>
  <si>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</si>
  <si>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</si>
  <si>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</si>
  <si>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</si>
  <si>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</si>
  <si>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</si>
  <si>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</si>
  <si>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</si>
  <si>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</si>
  <si>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</si>
  <si>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</si>
  <si>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</si>
  <si>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</si>
  <si>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</si>
  <si>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</si>
  <si>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</si>
  <si>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</si>
  <si>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</si>
  <si>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</si>
  <si>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</si>
  <si>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</si>
  <si>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</si>
  <si>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</si>
  <si>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</si>
  <si>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</si>
  <si>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</si>
  <si>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</si>
  <si>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</si>
  <si>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</si>
  <si>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</si>
  <si>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</si>
  <si>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</si>
  <si>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</si>
  <si>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</si>
  <si>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</si>
  <si>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</si>
  <si>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</si>
  <si>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</si>
  <si>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</si>
  <si>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</si>
  <si>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</si>
  <si>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</si>
  <si>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</si>
  <si>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</si>
  <si>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</si>
  <si>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</si>
  <si>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</si>
  <si>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</si>
  <si>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</si>
  <si>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</si>
  <si>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</si>
  <si>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</si>
  <si>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</si>
  <si>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</si>
  <si>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</si>
  <si>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</si>
  <si>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</si>
  <si>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</si>
  <si>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</si>
  <si>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</si>
  <si>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</si>
  <si>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</si>
  <si>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</si>
  <si>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</si>
  <si>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</si>
  <si>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</si>
  <si>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</si>
  <si>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</si>
  <si>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</si>
  <si>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</si>
  <si>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</si>
  <si>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</si>
  <si>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</si>
  <si>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</si>
  <si>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</si>
  <si>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</si>
  <si>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</si>
  <si>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</si>
  <si>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</si>
  <si>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</si>
  <si>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</si>
  <si>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</si>
  <si>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</si>
  <si>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</si>
  <si>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</si>
  <si>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</si>
  <si>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</si>
  <si>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</si>
  <si>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</si>
  <si>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</si>
  <si>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</si>
  <si>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</si>
  <si>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</si>
  <si>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</si>
  <si>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</si>
  <si>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</si>
  <si>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</si>
  <si>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</si>
  <si>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</si>
  <si>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</si>
  <si>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</si>
  <si>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</si>
  <si>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</si>
  <si>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</si>
  <si>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</si>
  <si>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</si>
  <si>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</si>
  <si>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</si>
  <si>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</si>
  <si>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</si>
  <si>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</si>
  <si>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</si>
  <si>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</si>
  <si>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</si>
  <si>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</si>
  <si>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</si>
  <si>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</si>
  <si>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</si>
  <si>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</si>
  <si>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</si>
  <si>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</si>
  <si>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</si>
  <si>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</si>
  <si>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</si>
  <si>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</si>
  <si>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</si>
  <si>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</si>
  <si>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</si>
  <si>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</si>
  <si>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</si>
  <si>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</si>
  <si>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</si>
  <si>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</si>
  <si>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</si>
  <si>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</si>
  <si>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</si>
  <si>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</si>
  <si>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</si>
  <si>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</si>
  <si>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</si>
  <si>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</si>
  <si>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</si>
  <si>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</si>
  <si>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</si>
  <si>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</si>
  <si>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</si>
  <si>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</si>
  <si>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</si>
  <si>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</si>
  <si>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</si>
  <si>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</si>
  <si>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</si>
  <si>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</si>
  <si>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</si>
  <si>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</si>
  <si>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</si>
  <si>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</si>
  <si>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</si>
  <si>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</si>
  <si>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</si>
  <si>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</si>
  <si>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</si>
  <si>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</si>
  <si>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</si>
  <si>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</si>
  <si>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</si>
  <si>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</si>
  <si>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</si>
  <si>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</si>
  <si>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</si>
  <si>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</si>
  <si>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</si>
  <si>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</si>
  <si>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</si>
  <si>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</si>
  <si>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</si>
  <si>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</si>
  <si>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</si>
  <si>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</si>
  <si>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</si>
  <si>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</si>
  <si>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</si>
  <si>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</si>
  <si>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</si>
  <si>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</si>
  <si>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</si>
  <si>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</si>
  <si>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</si>
  <si>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</si>
  <si>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</si>
  <si>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</si>
  <si>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</si>
  <si>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</si>
  <si>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</si>
  <si>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</si>
  <si>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</si>
  <si>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</si>
  <si>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</si>
  <si>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</si>
  <si>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</si>
  <si>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</si>
  <si>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</si>
  <si>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</si>
  <si>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</si>
  <si>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</si>
  <si>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</si>
  <si>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</si>
  <si>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</si>
  <si>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</si>
  <si>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</si>
  <si>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</si>
  <si>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</si>
  <si>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</si>
  <si>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</si>
  <si>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</si>
  <si>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</si>
  <si>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</si>
  <si>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</si>
  <si>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</si>
  <si>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</si>
  <si>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</si>
  <si>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</si>
  <si>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</si>
  <si>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</si>
  <si>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</si>
  <si>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</si>
  <si>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</si>
  <si>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</si>
  <si>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</si>
  <si>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</si>
  <si>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</si>
  <si>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</si>
  <si>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</si>
  <si>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</si>
  <si>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</si>
  <si>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</si>
  <si>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</si>
  <si>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</si>
  <si>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</si>
  <si>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</si>
  <si>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</si>
  <si>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</si>
  <si>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</si>
  <si>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</si>
  <si>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</si>
  <si>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</si>
  <si>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</si>
  <si>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</si>
  <si>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</si>
  <si>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</si>
  <si>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</si>
  <si>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</si>
  <si>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</si>
  <si>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</si>
  <si>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</si>
  <si>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</si>
  <si>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</si>
  <si>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</si>
  <si>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</si>
  <si>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</si>
  <si>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</si>
  <si>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</si>
  <si>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</si>
  <si>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</si>
  <si>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</si>
  <si>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</si>
  <si>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</si>
  <si>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</si>
  <si>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</si>
  <si>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</si>
  <si>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</si>
  <si>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</si>
  <si>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</si>
  <si>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</si>
  <si>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</si>
  <si>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</si>
  <si>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</si>
  <si>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</si>
  <si>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</si>
  <si>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</si>
  <si>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</si>
  <si>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</si>
  <si>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</si>
  <si>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</si>
  <si>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</si>
  <si>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</si>
  <si>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</si>
  <si>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</si>
  <si>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</si>
  <si>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</si>
  <si>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</si>
  <si>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</si>
  <si>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</si>
  <si>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</si>
  <si>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</si>
  <si>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</si>
  <si>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</si>
  <si>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</si>
  <si>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</si>
  <si>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</si>
  <si>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</si>
  <si>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</si>
  <si>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</si>
  <si>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</si>
  <si>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</si>
  <si>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</si>
  <si>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</si>
  <si>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</si>
  <si>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</si>
  <si>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</si>
  <si>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</si>
  <si>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</si>
  <si>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</si>
  <si>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</si>
  <si>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</si>
  <si>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</si>
  <si>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</si>
  <si>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</si>
  <si>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</si>
  <si>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</si>
  <si>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</si>
  <si>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</si>
  <si>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</si>
  <si>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</si>
  <si>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</si>
  <si>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</si>
  <si>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</si>
  <si>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</si>
  <si>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</si>
  <si>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</si>
  <si>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</si>
  <si>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</si>
  <si>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</si>
  <si>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</si>
  <si>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</si>
  <si>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</si>
  <si>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</si>
  <si>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</si>
  <si>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</si>
  <si>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</si>
  <si>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</si>
  <si>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</si>
  <si>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</si>
  <si>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</si>
  <si>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</si>
  <si>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</si>
  <si>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</si>
  <si>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</si>
  <si>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</si>
  <si>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</si>
  <si>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</si>
  <si>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</si>
  <si>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</si>
  <si>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</si>
  <si>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</si>
  <si>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</si>
  <si>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</si>
  <si>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</si>
  <si>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</si>
  <si>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</si>
  <si>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</si>
  <si>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</si>
  <si>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</si>
  <si>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</si>
  <si>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</si>
  <si>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</si>
  <si>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</si>
  <si>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</si>
  <si>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</si>
  <si>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</si>
  <si>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</si>
  <si>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</si>
  <si>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</si>
  <si>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</si>
  <si>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</si>
  <si>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</si>
  <si>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</si>
  <si>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</si>
  <si>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</si>
  <si>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</si>
  <si>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</si>
  <si>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</si>
  <si>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</si>
  <si>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</si>
  <si>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</si>
  <si>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</si>
  <si>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</si>
  <si>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</si>
  <si>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</si>
  <si>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</si>
  <si>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</si>
  <si>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</si>
  <si>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</si>
  <si>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</si>
  <si>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</si>
  <si>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</si>
  <si>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</si>
  <si>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</si>
  <si>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</si>
  <si>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</si>
  <si>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</si>
  <si>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</si>
  <si>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</si>
  <si>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</si>
  <si>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</si>
  <si>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</si>
  <si>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</si>
  <si>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</si>
  <si>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</si>
  <si>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</si>
  <si>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</si>
  <si>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</si>
  <si>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</si>
  <si>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</si>
  <si>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</si>
  <si>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</si>
  <si>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</si>
  <si>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</si>
  <si>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</si>
  <si>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</si>
  <si>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</si>
  <si>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</si>
  <si>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</si>
  <si>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</si>
  <si>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</si>
  <si>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</si>
  <si>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</si>
  <si>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</si>
  <si>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</si>
  <si>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</si>
  <si>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</si>
  <si>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</si>
  <si>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</si>
  <si>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</si>
  <si>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</si>
  <si>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</si>
  <si>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</si>
  <si>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</si>
  <si>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</si>
  <si>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</si>
  <si>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</si>
  <si>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</si>
  <si>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</si>
  <si>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</si>
  <si>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</si>
  <si>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</si>
  <si>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</si>
  <si>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</si>
  <si>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</si>
  <si>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</si>
  <si>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</si>
  <si>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</si>
  <si>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</si>
  <si>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</si>
  <si>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</si>
  <si>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</si>
  <si>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</si>
  <si>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</si>
  <si>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</si>
  <si>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</si>
  <si>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</si>
  <si>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</si>
  <si>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</si>
  <si>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</si>
  <si>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</si>
  <si>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</si>
  <si>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</si>
  <si>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</si>
  <si>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</si>
  <si>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</si>
  <si>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</si>
  <si>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</si>
  <si>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</si>
  <si>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</si>
  <si>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</si>
  <si>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</si>
  <si>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</si>
  <si>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</si>
  <si>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</si>
  <si>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</si>
  <si>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</si>
  <si>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</si>
  <si>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</si>
  <si>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</si>
  <si>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</si>
  <si>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</si>
  <si>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</si>
  <si>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</si>
  <si>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</si>
  <si>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</si>
  <si>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</si>
  <si>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</si>
  <si>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</si>
  <si>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</si>
  <si>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</si>
  <si>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</si>
  <si>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</si>
  <si>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</si>
  <si>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</si>
  <si>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</si>
  <si>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</si>
  <si>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</si>
  <si>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</si>
  <si>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</si>
  <si>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</si>
  <si>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</si>
  <si>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</si>
  <si>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</si>
  <si>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</si>
  <si>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</si>
  <si>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</si>
  <si>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</si>
  <si>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</si>
  <si>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</si>
  <si>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</si>
  <si>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</si>
  <si>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</si>
  <si>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</si>
  <si>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</si>
  <si>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</si>
  <si>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</si>
  <si>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</si>
  <si>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</si>
  <si>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</si>
  <si>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</si>
  <si>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</si>
  <si>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</si>
  <si>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</si>
  <si>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</si>
  <si>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</si>
  <si>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</si>
  <si>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</si>
  <si>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</si>
  <si>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</si>
  <si>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</si>
  <si>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</si>
  <si>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</si>
  <si>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</si>
  <si>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</si>
  <si>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</si>
  <si>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</si>
  <si>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</si>
  <si>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</si>
  <si>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</si>
  <si>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</si>
  <si>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</si>
  <si>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</si>
  <si>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</si>
  <si>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</si>
  <si>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</si>
  <si>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</si>
  <si>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</si>
  <si>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</si>
  <si>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</si>
  <si>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</si>
  <si>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</si>
  <si>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</si>
  <si>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</si>
  <si>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</si>
  <si>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</si>
  <si>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</si>
  <si>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</si>
  <si>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</si>
  <si>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</si>
  <si>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</si>
  <si>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</si>
  <si>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</si>
  <si>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</si>
  <si>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</si>
  <si>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</si>
  <si>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</si>
  <si>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</si>
  <si>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</si>
  <si>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</si>
  <si>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</si>
  <si>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</si>
  <si>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</si>
  <si>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</si>
  <si>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</si>
  <si>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</si>
  <si>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</si>
  <si>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</si>
  <si>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</si>
  <si>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</si>
  <si>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</si>
  <si>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</si>
  <si>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</si>
  <si>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</si>
  <si>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</si>
  <si>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</si>
  <si>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</si>
  <si>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</si>
  <si>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</si>
  <si>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</si>
  <si>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</si>
  <si>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</si>
  <si>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</si>
  <si>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</si>
  <si>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</si>
  <si>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</si>
  <si>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</si>
  <si>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</si>
  <si>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</si>
  <si>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</si>
  <si>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</si>
  <si>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</si>
  <si>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</si>
  <si>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</si>
  <si>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</si>
  <si>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</si>
  <si>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</si>
  <si>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</si>
  <si>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</si>
  <si>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</si>
  <si>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</si>
  <si>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</si>
  <si>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</si>
  <si>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</si>
  <si>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</si>
  <si>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</si>
  <si>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</si>
  <si>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</si>
  <si>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</si>
  <si>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</si>
  <si>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</si>
  <si>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</si>
  <si>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</si>
  <si>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</si>
  <si>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</si>
  <si>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</si>
  <si>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</si>
  <si>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</si>
  <si>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</si>
  <si>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</si>
  <si>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</si>
  <si>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</si>
  <si>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</si>
  <si>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</si>
  <si>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</si>
  <si>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</si>
  <si>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</si>
  <si>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</si>
  <si>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</si>
  <si>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</si>
  <si>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</si>
  <si>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</si>
  <si>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</si>
  <si>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</si>
  <si>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</si>
  <si>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</si>
  <si>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</si>
  <si>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</si>
  <si>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</si>
  <si>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</si>
  <si>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</si>
  <si>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</si>
  <si>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</si>
  <si>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</si>
  <si>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</si>
  <si>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</si>
  <si>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</si>
  <si>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</si>
  <si>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</si>
  <si>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</si>
  <si>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</si>
  <si>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</si>
  <si>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</si>
  <si>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</si>
  <si>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</si>
  <si>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</si>
  <si>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</si>
  <si>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</si>
  <si>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</si>
  <si>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</si>
  <si>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</si>
  <si>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</si>
  <si>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</si>
  <si>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</si>
  <si>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</si>
  <si>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</si>
  <si>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</si>
  <si>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</si>
  <si>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</si>
  <si>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</si>
  <si>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</si>
  <si>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</si>
  <si>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</si>
  <si>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</si>
  <si>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</si>
  <si>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</si>
  <si>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</si>
  <si>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</si>
  <si>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</si>
  <si>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</si>
  <si>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</si>
  <si>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</si>
  <si>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</si>
  <si>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</si>
  <si>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</si>
  <si>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</si>
  <si>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</si>
  <si>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</si>
  <si>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</si>
  <si>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</si>
  <si>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</si>
  <si>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</si>
  <si>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</si>
  <si>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</si>
  <si>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</si>
  <si>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</si>
  <si>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</si>
  <si>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</si>
  <si>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</si>
  <si>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</si>
  <si>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</si>
  <si>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</si>
  <si>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</si>
  <si>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</si>
  <si>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</si>
  <si>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</si>
  <si>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</si>
  <si>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</si>
  <si>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</si>
  <si>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</si>
  <si>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</si>
  <si>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</si>
  <si>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</si>
  <si>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</si>
  <si>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</si>
  <si>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</si>
  <si>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</si>
  <si>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</si>
  <si>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</si>
  <si>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</si>
  <si>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</si>
  <si>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</si>
  <si>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</si>
  <si>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</si>
  <si>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</si>
  <si>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</si>
  <si>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</si>
  <si>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</si>
  <si>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</si>
  <si>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</si>
  <si>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</si>
  <si>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</si>
  <si>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</si>
  <si>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</si>
  <si>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</si>
  <si>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</si>
  <si>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</si>
  <si>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</si>
  <si>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</si>
  <si>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</si>
  <si>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</si>
  <si>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</si>
  <si>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</si>
  <si>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</si>
  <si>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</si>
  <si>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</si>
  <si>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</si>
  <si>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</si>
  <si>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</si>
  <si>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</si>
  <si>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</si>
  <si>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</si>
  <si>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</si>
  <si>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</si>
  <si>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</si>
  <si>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</si>
  <si>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</si>
  <si>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</si>
  <si>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</si>
  <si>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</si>
  <si>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</si>
  <si>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</si>
  <si>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</si>
  <si>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</si>
  <si>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</si>
  <si>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</si>
  <si>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</si>
  <si>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</si>
  <si>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</si>
  <si>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</si>
  <si>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</si>
  <si>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</si>
  <si>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</si>
  <si>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</si>
  <si>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</si>
  <si>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</si>
  <si>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</si>
  <si>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</si>
  <si>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</si>
  <si>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</si>
  <si>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</si>
  <si>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</si>
  <si>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</si>
  <si>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</si>
  <si>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</si>
  <si>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</si>
  <si>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</si>
  <si>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</si>
  <si>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</si>
  <si>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</si>
  <si>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</si>
  <si>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</si>
  <si>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</si>
  <si>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</si>
  <si>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</si>
  <si>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</si>
  <si>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</si>
  <si>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</si>
  <si>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</si>
  <si>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</si>
  <si>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</si>
  <si>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</si>
  <si>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</si>
  <si>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</si>
  <si>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</si>
  <si>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</si>
  <si>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</si>
  <si>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</si>
  <si>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</si>
  <si>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</si>
  <si>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</si>
  <si>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</si>
  <si>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</si>
  <si>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</si>
  <si>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</si>
  <si>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</si>
  <si>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</si>
  <si>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</si>
  <si>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</si>
  <si>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</si>
  <si>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</si>
  <si>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</si>
  <si>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</si>
  <si>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</si>
  <si>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</si>
  <si>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</si>
  <si>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</si>
  <si>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</si>
  <si>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</si>
  <si>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</si>
  <si>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</si>
  <si>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</si>
  <si>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</si>
  <si>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</si>
  <si>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</si>
  <si>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</si>
  <si>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</si>
  <si>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</si>
  <si>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</si>
  <si>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</si>
  <si>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</si>
  <si>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</si>
  <si>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</si>
  <si>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</si>
  <si>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</si>
  <si>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</si>
  <si>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</si>
  <si>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</si>
  <si>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</si>
  <si>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</si>
  <si>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</si>
  <si>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</si>
  <si>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</si>
  <si>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</si>
  <si>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</si>
  <si>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</si>
  <si>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</si>
  <si>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</si>
  <si>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</si>
  <si>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</si>
  <si>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</si>
  <si>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</si>
  <si>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</si>
  <si>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</si>
  <si>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</si>
  <si>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</si>
  <si>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</si>
  <si>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</si>
  <si>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</si>
  <si>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</si>
  <si>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</si>
  <si>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</si>
  <si>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</si>
  <si>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</si>
  <si>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</si>
  <si>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</si>
  <si>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</si>
  <si>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</si>
  <si>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</si>
  <si>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</si>
  <si>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</si>
  <si>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</si>
  <si>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</si>
  <si>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</si>
  <si>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</si>
  <si>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</si>
  <si>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</si>
  <si>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</si>
  <si>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</si>
  <si>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</si>
  <si>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</si>
  <si>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</si>
  <si>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</si>
  <si>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</si>
  <si>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</si>
  <si>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</si>
  <si>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</si>
  <si>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</si>
  <si>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</si>
  <si>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</si>
  <si>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</si>
  <si>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</si>
  <si>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</si>
  <si>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</si>
  <si>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</si>
  <si>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</si>
  <si>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</si>
  <si>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</si>
  <si>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</si>
  <si>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</si>
  <si>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</si>
  <si>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</si>
  <si>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</si>
  <si>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</si>
  <si>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</si>
  <si>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</si>
  <si>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</si>
  <si>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</si>
  <si>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</si>
  <si>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</si>
  <si>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</si>
  <si>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</si>
  <si>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</si>
  <si>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</si>
  <si>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</si>
  <si>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</si>
  <si>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</si>
  <si>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</si>
  <si>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</si>
  <si>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</si>
  <si>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</si>
  <si>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</si>
  <si>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</si>
  <si>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</si>
  <si>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</si>
  <si>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</si>
  <si>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</si>
  <si>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</si>
  <si>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</si>
  <si>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</si>
  <si>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</si>
  <si>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</si>
  <si>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</si>
  <si>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</si>
  <si>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</si>
  <si>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</si>
  <si>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</si>
  <si>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</si>
  <si>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</si>
  <si>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</si>
  <si>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</si>
  <si>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</si>
  <si>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</si>
  <si>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</si>
  <si>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</si>
  <si>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</si>
  <si>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</si>
  <si>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</si>
  <si>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</si>
  <si>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</si>
  <si>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</si>
  <si>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</si>
  <si>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</si>
  <si>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</si>
  <si>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</si>
  <si>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</si>
  <si>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</si>
  <si>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</si>
  <si>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</si>
  <si>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</si>
  <si>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</si>
  <si>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</si>
  <si>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</si>
  <si>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</si>
  <si>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</si>
  <si>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</si>
  <si>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</si>
  <si>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</si>
  <si>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</si>
  <si>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</si>
  <si>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</si>
  <si>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</si>
  <si>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</si>
  <si>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</si>
  <si>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</si>
  <si>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</si>
  <si>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</si>
  <si>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</si>
  <si>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</si>
  <si>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</si>
  <si>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</si>
  <si>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</si>
  <si>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</si>
  <si>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</si>
  <si>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</si>
  <si>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</si>
  <si>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</si>
  <si>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</si>
  <si>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</si>
  <si>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</si>
  <si>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</si>
  <si>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</si>
  <si>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</si>
  <si>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</si>
  <si>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</si>
  <si>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</si>
  <si>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</si>
  <si>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</si>
  <si>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</si>
  <si>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</si>
  <si>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</si>
  <si>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</si>
  <si>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</si>
  <si>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</si>
  <si>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</si>
  <si>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</si>
  <si>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</si>
  <si>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</si>
  <si>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</si>
  <si>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</si>
  <si>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</si>
  <si>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</si>
  <si>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</si>
  <si>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</si>
  <si>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</si>
  <si>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</si>
  <si>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</si>
  <si>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</si>
  <si>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</si>
  <si>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</si>
  <si>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</si>
  <si>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</si>
  <si>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</si>
  <si>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</si>
  <si>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</si>
  <si>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</si>
  <si>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</si>
  <si>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</si>
  <si>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</si>
  <si>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</si>
  <si>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</si>
  <si>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</si>
  <si>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</si>
  <si>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</si>
  <si>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</si>
  <si>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</si>
  <si>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</si>
  <si>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</si>
  <si>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</si>
  <si>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</si>
  <si>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</si>
  <si>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</si>
  <si>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</si>
  <si>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</si>
  <si>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</si>
  <si>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</si>
  <si>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</si>
  <si>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</si>
  <si>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</si>
  <si>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</si>
  <si>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</si>
  <si>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</si>
  <si>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</si>
  <si>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</si>
  <si>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</si>
  <si>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</si>
  <si>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</si>
  <si>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</si>
  <si>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</si>
  <si>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</si>
  <si>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</si>
  <si>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</si>
  <si>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</si>
  <si>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</si>
  <si>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</si>
  <si>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</si>
  <si>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</si>
  <si>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</si>
  <si>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</si>
  <si>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</si>
  <si>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</si>
  <si>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</si>
  <si>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</si>
  <si>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</si>
  <si>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</si>
  <si>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</si>
  <si>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</si>
  <si>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</si>
  <si>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</si>
  <si>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</si>
  <si>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</si>
  <si>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</si>
  <si>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</si>
  <si>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</si>
  <si>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</si>
  <si>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</si>
  <si>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</si>
  <si>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</si>
  <si>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</si>
  <si>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</si>
  <si>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</si>
  <si>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</si>
  <si>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</si>
  <si>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</si>
  <si>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</si>
  <si>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</si>
  <si>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</si>
  <si>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</si>
  <si>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</si>
  <si>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</si>
  <si>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</si>
  <si>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</si>
  <si>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</si>
  <si>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</si>
  <si>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</si>
  <si>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</si>
  <si>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</si>
  <si>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</si>
  <si>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</si>
  <si>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</si>
  <si>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</si>
  <si>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</si>
  <si>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</si>
  <si>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</si>
  <si>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</si>
  <si>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</si>
  <si>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</si>
  <si>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</si>
  <si>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</si>
  <si>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</si>
  <si>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</si>
  <si>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</si>
  <si>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</si>
  <si>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</si>
  <si>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</si>
  <si>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</si>
  <si>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</si>
  <si>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</si>
  <si>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</si>
  <si>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</si>
  <si>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</si>
  <si>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</si>
  <si>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</si>
  <si>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</si>
  <si>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</si>
  <si>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</si>
  <si>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</si>
  <si>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</si>
  <si>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</si>
  <si>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</si>
  <si>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</si>
  <si>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</si>
  <si>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</si>
  <si>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</si>
  <si>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</si>
  <si>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</si>
  <si>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</si>
  <si>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</si>
  <si>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</si>
  <si>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</si>
  <si>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</si>
  <si>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</si>
  <si>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</si>
  <si>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</si>
  <si>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</si>
  <si>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</si>
  <si>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</si>
  <si>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</si>
  <si>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</si>
  <si>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</si>
  <si>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</si>
  <si>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</si>
  <si>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</si>
  <si>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</si>
  <si>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</si>
  <si>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</si>
  <si>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</si>
  <si>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</si>
  <si>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</si>
  <si>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</si>
  <si>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</si>
  <si>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</si>
  <si>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</si>
  <si>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</si>
  <si>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</si>
  <si>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</si>
  <si>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</si>
  <si>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</si>
  <si>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</si>
  <si>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</si>
  <si>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</si>
  <si>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</si>
  <si>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</si>
  <si>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</si>
  <si>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</si>
  <si>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</si>
  <si>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</si>
  <si>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</si>
  <si>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</si>
  <si>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</si>
  <si>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</si>
  <si>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</si>
  <si>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</si>
  <si>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</si>
  <si>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</si>
  <si>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</si>
  <si>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</si>
  <si>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</si>
  <si>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</si>
  <si>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</si>
  <si>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</si>
  <si>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</si>
  <si>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</si>
  <si>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</si>
  <si>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</si>
  <si>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</si>
  <si>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</si>
  <si>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</si>
  <si>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</si>
  <si>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</si>
  <si>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</si>
  <si>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</si>
  <si>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</si>
  <si>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</si>
  <si>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</si>
  <si>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</si>
  <si>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</si>
  <si>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</si>
  <si>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</si>
  <si>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</si>
  <si>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</si>
  <si>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</si>
  <si>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</si>
  <si>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</si>
  <si>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</si>
  <si>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</si>
  <si>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</si>
  <si>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</si>
  <si>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</si>
  <si>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</si>
  <si>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</si>
  <si>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</si>
  <si>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</si>
  <si>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</si>
  <si>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</si>
  <si>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</si>
  <si>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</si>
  <si>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</si>
  <si>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</si>
  <si>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</si>
  <si>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</si>
  <si>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</si>
  <si>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</si>
  <si>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</si>
  <si>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</si>
  <si>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</si>
  <si>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</si>
  <si>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</si>
  <si>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</si>
  <si>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</si>
  <si>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</si>
  <si>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</si>
  <si>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</si>
  <si>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</si>
  <si>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</si>
  <si>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</si>
  <si>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</si>
  <si>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</si>
  <si>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</si>
  <si>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</si>
  <si>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</si>
  <si>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</si>
  <si>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</si>
  <si>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</si>
  <si>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</si>
  <si>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</si>
  <si>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</si>
  <si>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</si>
  <si>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</si>
  <si>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</si>
  <si>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</si>
  <si>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</si>
  <si>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</si>
  <si>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</si>
  <si>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</si>
  <si>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</si>
  <si>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</si>
  <si>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</si>
  <si>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</si>
  <si>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</si>
  <si>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</si>
  <si>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</si>
  <si>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</si>
  <si>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</si>
  <si>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</si>
  <si>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</si>
  <si>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</si>
  <si>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</si>
  <si>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</si>
  <si>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</si>
  <si>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</si>
  <si>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</si>
  <si>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</si>
  <si>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</si>
  <si>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</si>
  <si>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</si>
  <si>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</si>
  <si>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</si>
  <si>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</si>
  <si>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</si>
  <si>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</si>
  <si>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</si>
  <si>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</si>
  <si>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</si>
  <si>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</si>
  <si>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</si>
  <si>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</si>
  <si>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</si>
  <si>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</si>
  <si>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</si>
  <si>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</si>
  <si>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</si>
  <si>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</si>
  <si>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</si>
  <si>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</si>
  <si>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</si>
  <si>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</si>
  <si>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</si>
  <si>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</si>
  <si>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</si>
  <si>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</si>
  <si>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</si>
  <si>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</si>
  <si>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</si>
  <si>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</si>
  <si>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</si>
  <si>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</si>
  <si>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</si>
  <si>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</si>
  <si>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</si>
  <si>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</si>
  <si>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</si>
  <si>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</si>
  <si>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</si>
  <si>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</si>
  <si>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</si>
  <si>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</si>
  <si>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</si>
  <si>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</si>
  <si>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</si>
  <si>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</si>
  <si>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</si>
  <si>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</si>
  <si>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</si>
  <si>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</si>
  <si>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</si>
  <si>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</si>
  <si>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</si>
  <si>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</si>
  <si>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</si>
  <si>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</si>
  <si>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</si>
  <si>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</si>
  <si>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</si>
  <si>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</si>
  <si>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</si>
  <si>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</si>
  <si>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</si>
  <si>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</si>
  <si>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</si>
  <si>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</si>
  <si>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</si>
  <si>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</si>
  <si>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</si>
  <si>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</si>
  <si>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</si>
  <si>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</si>
  <si>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</si>
  <si>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</si>
  <si>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</si>
  <si>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</si>
  <si>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</si>
  <si>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</si>
  <si>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</si>
  <si>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</si>
  <si>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</si>
  <si>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</si>
  <si>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</si>
  <si>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</si>
  <si>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</si>
  <si>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</si>
  <si>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</si>
  <si>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</si>
  <si>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</si>
  <si>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</si>
  <si>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</si>
  <si>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</si>
  <si>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</si>
  <si>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</si>
  <si>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</si>
  <si>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</si>
  <si>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</si>
  <si>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</si>
  <si>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</si>
  <si>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</si>
  <si>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</si>
  <si>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</si>
  <si>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</si>
  <si>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</si>
  <si>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</si>
  <si>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</si>
  <si>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</si>
  <si>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</si>
  <si>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</si>
  <si>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</si>
  <si>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</si>
  <si>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</si>
  <si>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</si>
  <si>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</si>
  <si>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</si>
  <si>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</si>
  <si>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</si>
  <si>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</si>
  <si>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</si>
  <si>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</si>
  <si>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</si>
  <si>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</si>
  <si>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</si>
  <si>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</si>
  <si>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</si>
  <si>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</si>
  <si>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</si>
  <si>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</si>
  <si>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</si>
  <si>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</si>
  <si>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</si>
  <si>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</si>
  <si>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</si>
  <si>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</si>
  <si>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</si>
  <si>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</si>
  <si>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</si>
  <si>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</si>
  <si>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</si>
  <si>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</si>
  <si>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</si>
  <si>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</si>
  <si>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</si>
  <si>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</si>
  <si>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</si>
  <si>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</si>
  <si>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</si>
  <si>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</si>
  <si>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</si>
  <si>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</si>
  <si>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</si>
  <si>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</si>
  <si>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</si>
  <si>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</si>
  <si>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</si>
  <si>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</si>
  <si>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</si>
  <si>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</si>
  <si>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</si>
  <si>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</si>
  <si>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</si>
  <si>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</si>
  <si>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</si>
  <si>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</si>
  <si>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</si>
  <si>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</si>
  <si>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</si>
  <si>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</si>
  <si>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</si>
  <si>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</si>
  <si>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</si>
  <si>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</si>
  <si>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</si>
  <si>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</si>
  <si>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</si>
  <si>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</si>
  <si>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</si>
  <si>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</si>
  <si>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</si>
  <si>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</si>
  <si>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</si>
  <si>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</si>
  <si>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</si>
  <si>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</si>
  <si>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</si>
  <si>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</si>
  <si>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</si>
  <si>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</si>
  <si>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</si>
  <si>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</si>
  <si>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</si>
  <si>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</si>
  <si>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</si>
  <si>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</si>
  <si>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</si>
  <si>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</si>
  <si>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</si>
  <si>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</si>
  <si>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</si>
  <si>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</si>
  <si>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</si>
  <si>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</si>
  <si>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</si>
  <si>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</si>
  <si>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</si>
  <si>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</si>
  <si>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</si>
  <si>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</si>
  <si>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</si>
  <si>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</si>
  <si>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</si>
  <si>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</si>
  <si>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</si>
  <si>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</si>
  <si>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</si>
  <si>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</si>
  <si>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</si>
  <si>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</si>
  <si>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</si>
  <si>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</si>
  <si>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</si>
  <si>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</si>
  <si>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</si>
  <si>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</si>
  <si>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</si>
  <si>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</si>
  <si>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</si>
  <si>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</si>
  <si>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</si>
  <si>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</si>
  <si>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</si>
  <si>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</si>
  <si>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</si>
  <si>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</si>
  <si>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</si>
  <si>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</si>
  <si>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</si>
  <si>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</si>
  <si>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</si>
  <si>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</si>
  <si>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</si>
  <si>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</si>
  <si>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</si>
  <si>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</si>
  <si>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</si>
  <si>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</si>
  <si>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</si>
  <si>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</si>
  <si>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</si>
  <si>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</si>
  <si>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</si>
  <si>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</si>
  <si>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</si>
  <si>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</si>
  <si>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</si>
  <si>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</si>
  <si>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</si>
  <si>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</si>
  <si>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</si>
  <si>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</si>
  <si>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</si>
  <si>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</si>
  <si>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</si>
  <si>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</si>
  <si>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</si>
  <si>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</si>
  <si>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</si>
  <si>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</si>
  <si>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</si>
  <si>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</si>
  <si>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</si>
  <si>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</si>
  <si>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</si>
  <si>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</si>
  <si>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</si>
  <si>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</si>
  <si>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</si>
  <si>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</si>
  <si>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</si>
  <si>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</si>
  <si>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</si>
  <si>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</si>
  <si>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</si>
  <si>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</si>
  <si>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</si>
  <si>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</si>
  <si>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</si>
  <si>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</si>
  <si>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</si>
  <si>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</si>
  <si>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</si>
  <si>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</si>
  <si>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</si>
  <si>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</si>
  <si>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</si>
  <si>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</si>
  <si>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</si>
  <si>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</si>
  <si>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</si>
  <si>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</si>
  <si>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</si>
  <si>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</si>
  <si>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</si>
  <si>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</si>
  <si>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</si>
  <si>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</si>
  <si>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</si>
  <si>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</si>
  <si>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</si>
  <si>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</si>
  <si>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</si>
  <si>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</si>
  <si>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</si>
  <si>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</si>
  <si>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</si>
  <si>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</si>
  <si>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</si>
  <si>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</si>
  <si>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</si>
  <si>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</si>
  <si>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</si>
  <si>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</si>
  <si>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</si>
  <si>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</si>
  <si>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</si>
  <si>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</si>
  <si>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</si>
  <si>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</si>
  <si>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</si>
  <si>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</si>
  <si>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</si>
  <si>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</si>
  <si>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</si>
  <si>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</si>
  <si>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</si>
  <si>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</si>
  <si>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</si>
  <si>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</si>
  <si>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</si>
  <si>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</si>
  <si>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</si>
  <si>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</si>
  <si>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</si>
  <si>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</si>
  <si>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</si>
  <si>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</si>
  <si>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</si>
  <si>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</si>
  <si>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</si>
  <si>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</si>
  <si>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</si>
  <si>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</si>
  <si>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</si>
  <si>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</si>
  <si>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</si>
  <si>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</si>
  <si>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</si>
  <si>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</si>
  <si>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</si>
  <si>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</si>
  <si>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</si>
  <si>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</si>
  <si>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</si>
  <si>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</si>
  <si>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</si>
  <si>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</si>
  <si>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</si>
  <si>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</si>
  <si>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</si>
  <si>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</si>
  <si>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</si>
  <si>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</si>
  <si>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</si>
  <si>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</si>
  <si>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</si>
  <si>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</si>
  <si>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</si>
  <si>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</si>
  <si>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</si>
  <si>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</si>
  <si>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</si>
  <si>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</si>
  <si>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</si>
  <si>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</si>
  <si>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</si>
  <si>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</si>
  <si>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</si>
  <si>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</si>
  <si>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</si>
  <si>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</si>
  <si>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</si>
  <si>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</si>
  <si>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</si>
  <si>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</si>
  <si>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</si>
  <si>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</si>
  <si>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</si>
  <si>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</si>
  <si>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</si>
  <si>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</si>
  <si>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</si>
  <si>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</si>
  <si>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</si>
  <si>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</si>
  <si>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</si>
  <si>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</si>
  <si>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</si>
  <si>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</si>
  <si>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</si>
  <si>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</si>
  <si>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</si>
  <si>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</si>
  <si>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</si>
  <si>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</si>
  <si>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</si>
  <si>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</si>
  <si>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</si>
  <si>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</si>
  <si>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</si>
  <si>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</si>
  <si>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</si>
  <si>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</si>
  <si>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</si>
  <si>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</si>
  <si>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</si>
  <si>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</si>
  <si>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</si>
  <si>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</si>
  <si>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</si>
  <si>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</si>
  <si>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</si>
  <si>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</si>
  <si>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</si>
  <si>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</si>
  <si>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</si>
  <si>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</si>
  <si>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</si>
  <si>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</si>
  <si>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</si>
  <si>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</si>
  <si>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</si>
  <si>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</si>
  <si>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</si>
  <si>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</si>
  <si>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</si>
  <si>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</si>
  <si>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</si>
  <si>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</si>
  <si>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</si>
  <si>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</si>
  <si>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</si>
  <si>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</si>
  <si>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</si>
  <si>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</si>
  <si>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</si>
  <si>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</si>
  <si>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</si>
  <si>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</si>
  <si>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</si>
  <si>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</si>
  <si>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</si>
  <si>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</si>
  <si>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</si>
  <si>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</si>
  <si>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</si>
  <si>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</si>
  <si>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</si>
  <si>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</si>
  <si>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</si>
  <si>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</si>
  <si>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</si>
  <si>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</si>
  <si>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</si>
  <si>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</si>
  <si>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</si>
  <si>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</si>
  <si>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</si>
  <si>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</si>
  <si>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</si>
  <si>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</si>
  <si>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</si>
  <si>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</si>
  <si>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</si>
  <si>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</si>
  <si>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</si>
  <si>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</si>
  <si>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</si>
  <si>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</si>
  <si>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</si>
  <si>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</si>
  <si>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</si>
  <si>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</si>
  <si>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</si>
  <si>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</si>
  <si>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</si>
  <si>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</si>
  <si>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</si>
  <si>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</si>
  <si>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</si>
  <si>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</si>
  <si>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</si>
  <si>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</si>
  <si>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</si>
  <si>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</si>
  <si>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</si>
  <si>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</si>
  <si>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</si>
  <si>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</si>
  <si>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</si>
  <si>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</si>
  <si>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</si>
  <si>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</si>
  <si>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</si>
  <si>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</si>
  <si>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</si>
  <si>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</si>
  <si>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</si>
  <si>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</si>
  <si>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</si>
  <si>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</si>
  <si>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</si>
  <si>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</si>
  <si>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</si>
  <si>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</si>
  <si>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</si>
  <si>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</si>
  <si>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</si>
  <si>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</si>
  <si>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</si>
  <si>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</si>
  <si>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</si>
  <si>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</si>
  <si>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</si>
  <si>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</si>
  <si>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</si>
  <si>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</si>
  <si>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</si>
  <si>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</si>
  <si>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</si>
  <si>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</si>
  <si>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</si>
  <si>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</si>
  <si>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</si>
  <si>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</si>
  <si>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</si>
  <si>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</si>
  <si>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</si>
  <si>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</si>
  <si>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</si>
  <si>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</si>
  <si>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</si>
  <si>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</si>
  <si>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</si>
  <si>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</si>
  <si>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</si>
  <si>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</si>
  <si>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</si>
  <si>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</si>
  <si>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</si>
  <si>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</si>
  <si>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</si>
  <si>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</si>
  <si>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</si>
  <si>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</si>
  <si>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</si>
  <si>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</si>
  <si>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</si>
  <si>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</si>
  <si>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</si>
  <si>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</si>
  <si>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</si>
  <si>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</si>
  <si>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</si>
  <si>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</si>
  <si>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</si>
  <si>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</si>
  <si>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</si>
  <si>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</si>
  <si>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</si>
  <si>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</si>
  <si>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</si>
  <si>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</si>
  <si>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</si>
  <si>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</si>
  <si>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</si>
  <si>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</si>
  <si>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</si>
  <si>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</si>
  <si>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</si>
  <si>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</si>
  <si>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</si>
  <si>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</si>
  <si>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</si>
  <si>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</si>
  <si>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</si>
  <si>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</si>
  <si>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</si>
  <si>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</si>
  <si>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</si>
  <si>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</si>
  <si>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</si>
  <si>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</si>
  <si>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</si>
  <si>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</si>
  <si>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</si>
  <si>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</si>
  <si>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</si>
  <si>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</si>
  <si>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</si>
  <si>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</si>
  <si>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</si>
  <si>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</si>
  <si>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</si>
  <si>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</si>
  <si>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</si>
  <si>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</si>
  <si>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</si>
  <si>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</si>
  <si>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</si>
  <si>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</si>
  <si>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</si>
  <si>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</si>
  <si>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</si>
  <si>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</si>
  <si>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</si>
  <si>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</si>
  <si>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</si>
  <si>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</si>
  <si>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</si>
  <si>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</si>
  <si>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</si>
  <si>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</si>
  <si>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</si>
  <si>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</si>
  <si>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</si>
  <si>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</si>
  <si>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</si>
  <si>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</si>
  <si>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</si>
  <si>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</si>
  <si>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</si>
  <si>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</si>
  <si>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</si>
  <si>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</si>
  <si>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</si>
  <si>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</si>
  <si>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</si>
  <si>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</si>
  <si>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</si>
  <si>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</si>
  <si>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</si>
  <si>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</si>
  <si>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</si>
  <si>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</si>
  <si>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</si>
  <si>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</si>
  <si>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</si>
  <si>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</si>
  <si>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</si>
  <si>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</si>
  <si>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</si>
  <si>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</si>
  <si>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</si>
  <si>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</si>
  <si>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</si>
  <si>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</si>
  <si>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</si>
  <si>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</si>
  <si>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</si>
  <si>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</si>
  <si>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</si>
  <si>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</si>
  <si>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</si>
  <si>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</si>
  <si>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</si>
  <si>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</si>
  <si>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</si>
  <si>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</si>
  <si>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</si>
  <si>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</si>
  <si>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</si>
  <si>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</si>
  <si>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</si>
  <si>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</si>
  <si>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</si>
  <si>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</si>
  <si>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</si>
  <si>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</si>
  <si>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</si>
  <si>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</si>
  <si>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</si>
  <si>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</si>
  <si>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</si>
  <si>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</si>
  <si>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</si>
  <si>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</si>
  <si>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</si>
  <si>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</si>
  <si>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</si>
  <si>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</si>
  <si>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</si>
  <si>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</si>
  <si>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</si>
  <si>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</si>
  <si>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</si>
  <si>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</si>
  <si>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</si>
  <si>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</si>
  <si>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</si>
  <si>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</si>
  <si>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</si>
  <si>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</si>
  <si>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</si>
  <si>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</si>
  <si>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</si>
  <si>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</si>
  <si>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</si>
  <si>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</si>
  <si>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</si>
  <si>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</si>
  <si>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</si>
  <si>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</si>
  <si>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</si>
  <si>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</si>
  <si>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</si>
  <si>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</si>
  <si>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</si>
  <si>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</si>
  <si>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</si>
  <si>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</si>
  <si>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</si>
  <si>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</si>
  <si>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</si>
  <si>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</si>
  <si>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</si>
  <si>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</si>
  <si>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</si>
  <si>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</si>
  <si>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</si>
  <si>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</si>
  <si>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</si>
  <si>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</si>
  <si>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</si>
  <si>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</si>
  <si>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</si>
  <si>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</si>
  <si>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</si>
  <si>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</si>
  <si>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</si>
  <si>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</si>
  <si>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</si>
  <si>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</si>
  <si>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</si>
  <si>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</si>
  <si>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</si>
  <si>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</si>
  <si>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</si>
  <si>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</si>
  <si>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</si>
  <si>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</si>
  <si>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</si>
  <si>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</si>
  <si>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</si>
  <si>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</si>
  <si>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</si>
  <si>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</si>
  <si>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</si>
  <si>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</si>
  <si>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</si>
  <si>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</si>
  <si>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</si>
  <si>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</si>
  <si>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</si>
  <si>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</si>
  <si>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</si>
  <si>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</si>
  <si>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</si>
  <si>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</si>
  <si>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</si>
  <si>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</si>
  <si>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</si>
  <si>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</si>
  <si>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</si>
  <si>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</si>
  <si>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</si>
  <si>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</si>
  <si>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</si>
  <si>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</si>
  <si>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</si>
  <si>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</si>
  <si>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</si>
  <si>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</si>
  <si>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</si>
  <si>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</si>
  <si>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</si>
  <si>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</si>
  <si>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</si>
  <si>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</si>
  <si>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</si>
  <si>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</si>
  <si>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</si>
  <si>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</si>
  <si>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</si>
  <si>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</si>
  <si>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</si>
  <si>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</si>
  <si>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</si>
  <si>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</si>
  <si>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</si>
  <si>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</si>
  <si>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</si>
  <si>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</si>
  <si>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</si>
  <si>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</si>
  <si>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</si>
  <si>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</si>
  <si>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</si>
  <si>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</si>
  <si>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</si>
  <si>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</si>
  <si>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</si>
  <si>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</si>
  <si>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</si>
  <si>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</si>
  <si>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</si>
  <si>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</si>
  <si>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</si>
  <si>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</si>
  <si>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</si>
  <si>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</si>
  <si>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</si>
  <si>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</si>
  <si>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</si>
  <si>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</si>
  <si>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</si>
  <si>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</si>
  <si>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</si>
  <si>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</si>
  <si>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</si>
  <si>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</si>
  <si>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</si>
  <si>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</si>
  <si>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</si>
  <si>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</si>
  <si>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</si>
  <si>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</si>
  <si>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</si>
  <si>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</si>
  <si>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</si>
  <si>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</si>
  <si>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</si>
  <si>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</si>
  <si>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</si>
  <si>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</si>
  <si>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</si>
  <si>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</si>
  <si>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</si>
  <si>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</si>
  <si>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</si>
  <si>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</si>
  <si>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</si>
  <si>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</si>
  <si>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</si>
  <si>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</si>
  <si>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</si>
  <si>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</si>
  <si>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</si>
  <si>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</si>
  <si>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</si>
  <si>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</si>
  <si>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</si>
  <si>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</si>
  <si>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</si>
  <si>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</si>
  <si>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</si>
  <si>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</si>
  <si>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</si>
  <si>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</si>
  <si>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</si>
  <si>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</si>
  <si>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</si>
  <si>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</si>
  <si>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</si>
  <si>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</si>
  <si>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</si>
  <si>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</si>
  <si>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</si>
  <si>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</si>
  <si>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</si>
  <si>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</si>
  <si>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</si>
  <si>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</si>
  <si>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</si>
  <si>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</si>
  <si>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</si>
  <si>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</si>
  <si>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</si>
  <si>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</si>
  <si>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</si>
  <si>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</si>
  <si>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</si>
  <si>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</si>
  <si>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</si>
  <si>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</si>
  <si>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</si>
  <si>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</si>
  <si>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</si>
  <si>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</si>
  <si>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</si>
  <si>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</si>
  <si>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</si>
  <si>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</si>
  <si>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</si>
  <si>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</si>
  <si>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</si>
  <si>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</si>
  <si>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</si>
  <si>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</si>
  <si>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</si>
  <si>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</si>
  <si>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</si>
  <si>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</si>
  <si>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</si>
  <si>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</si>
  <si>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</si>
  <si>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</si>
  <si>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</si>
  <si>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</si>
  <si>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</si>
  <si>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</si>
  <si>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</si>
  <si>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</si>
  <si>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</si>
  <si>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</si>
  <si>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</si>
  <si>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</si>
  <si>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</si>
  <si>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</si>
  <si>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</si>
  <si>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</si>
  <si>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</si>
  <si>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</si>
  <si>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</si>
  <si>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</si>
  <si>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</si>
  <si>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</si>
  <si>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</si>
  <si>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</si>
  <si>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</si>
  <si>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</si>
  <si>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</si>
  <si>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</si>
  <si>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</si>
  <si>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</si>
  <si>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</si>
  <si>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</si>
  <si>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</si>
  <si>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</si>
  <si>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</si>
  <si>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</si>
  <si>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</si>
  <si>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</si>
  <si>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</si>
  <si>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</si>
  <si>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</si>
  <si>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</si>
  <si>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</si>
  <si>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</si>
  <si>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</si>
  <si>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</si>
  <si>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</si>
  <si>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</si>
  <si>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</si>
  <si>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</si>
  <si>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</si>
  <si>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</si>
  <si>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</si>
  <si>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</si>
  <si>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</si>
  <si>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</si>
  <si>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</si>
  <si>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</si>
  <si>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</si>
  <si>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</si>
  <si>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</si>
  <si>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</si>
  <si>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</si>
  <si>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</si>
  <si>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</si>
  <si>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</si>
  <si>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</si>
  <si>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</si>
  <si>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</si>
  <si>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</si>
  <si>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</si>
  <si>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</si>
  <si>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</si>
  <si>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</si>
  <si>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</si>
  <si>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</si>
  <si>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</si>
  <si>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</si>
  <si>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</si>
  <si>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</si>
  <si>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</si>
  <si>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</si>
  <si>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</si>
  <si>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</si>
  <si>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</si>
  <si>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</si>
  <si>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</si>
  <si>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</si>
  <si>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</si>
  <si>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</si>
  <si>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</si>
  <si>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</si>
  <si>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</si>
  <si>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</si>
  <si>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</si>
  <si>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</si>
  <si>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</si>
  <si>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</si>
  <si>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</si>
  <si>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</si>
  <si>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</si>
  <si>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</si>
  <si>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</si>
  <si>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</si>
  <si>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</si>
  <si>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</si>
  <si>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</si>
  <si>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</si>
  <si>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</si>
  <si>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</si>
  <si>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</si>
  <si>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</si>
  <si>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</si>
  <si>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</si>
  <si>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</si>
  <si>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</si>
  <si>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</si>
  <si>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</si>
  <si>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</si>
  <si>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</si>
  <si>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</si>
  <si>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</si>
  <si>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</si>
  <si>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</si>
  <si>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</si>
  <si>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</si>
  <si>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</si>
  <si>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</si>
  <si>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</si>
  <si>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</si>
  <si>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</si>
  <si>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</si>
  <si>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</si>
  <si>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</si>
  <si>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</si>
  <si>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</si>
  <si>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</si>
  <si>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</si>
  <si>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</si>
  <si>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</si>
  <si>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</si>
  <si>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</si>
  <si>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</si>
  <si>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</si>
  <si>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</si>
  <si>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</si>
  <si>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</si>
  <si>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</si>
  <si>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</si>
  <si>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</si>
  <si>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</si>
  <si>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</si>
  <si>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</si>
  <si>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</si>
  <si>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</si>
  <si>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</si>
  <si>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</si>
  <si>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</si>
  <si>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</si>
  <si>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</si>
  <si>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</si>
  <si>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</si>
  <si>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</si>
  <si>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</si>
  <si>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</si>
  <si>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</si>
  <si>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</si>
  <si>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</si>
  <si>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</si>
  <si>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</si>
  <si>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</si>
  <si>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</si>
  <si>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</si>
  <si>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</si>
  <si>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</si>
  <si>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</si>
  <si>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</si>
  <si>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</si>
  <si>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</si>
  <si>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</si>
  <si>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</si>
  <si>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</si>
  <si>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</si>
  <si>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</si>
  <si>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</si>
  <si>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</si>
  <si>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</si>
  <si>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</si>
  <si>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</si>
  <si>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</si>
  <si>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</si>
  <si>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</si>
  <si>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</si>
  <si>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</si>
  <si>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</si>
  <si>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</si>
  <si>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</si>
  <si>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</si>
  <si>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</si>
  <si>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</si>
  <si>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</si>
  <si>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</si>
  <si>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</si>
  <si>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</si>
  <si>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</si>
  <si>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</si>
  <si>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</si>
  <si>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</si>
  <si>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</si>
  <si>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</si>
  <si>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</si>
  <si>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</si>
  <si>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</si>
  <si>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</si>
  <si>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</si>
  <si>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</si>
  <si>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</si>
  <si>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</si>
  <si>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</si>
  <si>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</si>
  <si>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</si>
  <si>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</si>
  <si>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</si>
  <si>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</si>
  <si>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</si>
  <si>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</si>
  <si>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</si>
  <si>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</si>
  <si>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</si>
  <si>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</si>
  <si>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</si>
  <si>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</si>
  <si>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</si>
  <si>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</si>
  <si>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</si>
  <si>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</si>
  <si>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</si>
  <si>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</si>
  <si>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</si>
  <si>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</si>
  <si>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</si>
  <si>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</si>
  <si>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</si>
  <si>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</si>
  <si>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</si>
  <si>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</si>
  <si>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</si>
  <si>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</si>
  <si>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</si>
  <si>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</si>
  <si>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</si>
  <si>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</si>
  <si>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</si>
  <si>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</si>
  <si>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</si>
  <si>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</si>
  <si>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</si>
  <si>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</si>
  <si>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</si>
  <si>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</si>
  <si>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</si>
  <si>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</si>
  <si>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</si>
  <si>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</si>
  <si>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</si>
  <si>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</si>
  <si>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</si>
  <si>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</si>
  <si>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</si>
  <si>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</si>
  <si>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</si>
  <si>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</si>
  <si>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</si>
  <si>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</si>
  <si>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</si>
  <si>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</si>
  <si>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</si>
  <si>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</si>
  <si>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</si>
  <si>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</si>
  <si>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</si>
  <si>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</si>
  <si>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</si>
  <si>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</si>
  <si>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</si>
  <si>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</si>
  <si>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</si>
  <si>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</si>
  <si>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</si>
  <si>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</si>
  <si>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</si>
  <si>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</si>
  <si>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</si>
  <si>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</si>
  <si>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</si>
  <si>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</si>
  <si>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</si>
  <si>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</si>
  <si>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</si>
  <si>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</si>
  <si>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</si>
  <si>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</si>
  <si>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</si>
  <si>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</si>
  <si>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</si>
  <si>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</si>
  <si>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</si>
  <si>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</si>
  <si>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</si>
  <si>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</si>
  <si>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</si>
  <si>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</si>
  <si>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</si>
  <si>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</si>
  <si>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</si>
  <si>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</si>
  <si>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</si>
  <si>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</si>
  <si>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</si>
  <si>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</si>
  <si>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</si>
  <si>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</si>
  <si>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</si>
  <si>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</si>
  <si>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</si>
  <si>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</si>
  <si>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</si>
  <si>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</si>
  <si>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</si>
  <si>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</si>
  <si>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</si>
  <si>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</si>
  <si>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</si>
  <si>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</si>
  <si>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</si>
  <si>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</si>
  <si>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</si>
  <si>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</si>
  <si>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</si>
  <si>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</si>
  <si>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</si>
  <si>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</si>
  <si>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</si>
  <si>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</si>
  <si>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</si>
  <si>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</si>
  <si>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</si>
  <si>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</si>
  <si>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</si>
  <si>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</si>
  <si>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</si>
  <si>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</si>
  <si>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</si>
  <si>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</si>
  <si>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</si>
  <si>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</si>
  <si>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</si>
  <si>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</si>
  <si>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</si>
  <si>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</si>
  <si>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</si>
  <si>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</si>
  <si>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</si>
  <si>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</si>
  <si>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</si>
  <si>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</si>
  <si>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</si>
  <si>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</si>
  <si>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</si>
  <si>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</si>
  <si>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</si>
  <si>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</si>
  <si>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</si>
  <si>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</si>
  <si>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</si>
  <si>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</si>
  <si>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</si>
  <si>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</si>
  <si>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</si>
  <si>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</si>
  <si>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</si>
  <si>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</si>
  <si>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</si>
  <si>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</si>
  <si>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</si>
  <si>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</si>
  <si>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</si>
  <si>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</si>
  <si>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</si>
  <si>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</si>
  <si>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</si>
  <si>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</si>
  <si>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</si>
  <si>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</si>
  <si>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</si>
  <si>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</si>
  <si>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</si>
  <si>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</si>
  <si>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</si>
  <si>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</si>
  <si>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</si>
  <si>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</si>
  <si>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</si>
  <si>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</si>
  <si>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</si>
  <si>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</si>
  <si>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</si>
  <si>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</si>
  <si>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</si>
  <si>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</si>
  <si>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</si>
  <si>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</si>
  <si>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</si>
  <si>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</si>
  <si>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</si>
  <si>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</si>
  <si>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</si>
  <si>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</si>
  <si>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</si>
  <si>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</si>
  <si>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</si>
  <si>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</si>
  <si>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</si>
  <si>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</si>
  <si>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</si>
  <si>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</si>
  <si>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</si>
  <si>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</si>
  <si>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</si>
  <si>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</si>
  <si>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</si>
  <si>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</si>
  <si>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</si>
  <si>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</si>
  <si>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</si>
  <si>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</si>
  <si>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</si>
  <si>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</si>
  <si>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</si>
  <si>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</si>
  <si>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</si>
  <si>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</si>
  <si>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</si>
  <si>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</si>
  <si>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</si>
  <si>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</si>
  <si>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</si>
  <si>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</si>
  <si>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</si>
  <si>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</si>
  <si>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</si>
  <si>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</si>
  <si>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</si>
  <si>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</si>
  <si>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</si>
  <si>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</si>
  <si>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</si>
  <si>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</si>
  <si>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</si>
  <si>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</si>
  <si>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</si>
  <si>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</si>
  <si>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</si>
  <si>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</si>
  <si>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</si>
  <si>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</si>
  <si>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</si>
  <si>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</si>
  <si>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</si>
  <si>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</si>
  <si>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</si>
  <si>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</si>
  <si>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</si>
  <si>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</si>
  <si>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</si>
  <si>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</si>
  <si>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</si>
  <si>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</si>
  <si>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</si>
  <si>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</si>
  <si>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</si>
  <si>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</si>
  <si>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</si>
  <si>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</si>
  <si>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</si>
  <si>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</si>
  <si>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</si>
  <si>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</si>
  <si>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</si>
  <si>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</si>
  <si>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</si>
  <si>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</si>
  <si>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</si>
  <si>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</si>
  <si>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</si>
  <si>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</si>
  <si>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</si>
  <si>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</si>
  <si>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</si>
  <si>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</si>
  <si>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</si>
  <si>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</si>
  <si>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</si>
  <si>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</si>
  <si>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</si>
  <si>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</si>
  <si>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</si>
  <si>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</si>
  <si>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</si>
  <si>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</si>
  <si>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</si>
  <si>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</si>
  <si>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</si>
  <si>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</si>
  <si>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</si>
  <si>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</si>
  <si>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</si>
  <si>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</si>
  <si>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</si>
  <si>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</si>
  <si>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</si>
  <si>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</si>
  <si>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</si>
  <si>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</si>
  <si>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</si>
  <si>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</si>
  <si>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</si>
  <si>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</si>
  <si>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</si>
  <si>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</si>
  <si>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</si>
  <si>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</si>
  <si>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</si>
  <si>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</si>
  <si>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</si>
  <si>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</si>
  <si>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</si>
  <si>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</si>
  <si>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</si>
  <si>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</si>
  <si>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</si>
  <si>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</si>
  <si>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</si>
  <si>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</si>
  <si>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</si>
  <si>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</si>
  <si>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</si>
  <si>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</si>
  <si>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</si>
  <si>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</si>
  <si>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</si>
  <si>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</si>
  <si>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</si>
  <si>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</si>
  <si>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</si>
  <si>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</si>
  <si>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</si>
  <si>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</si>
  <si>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</si>
  <si>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</si>
  <si>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</si>
  <si>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</si>
  <si>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</si>
  <si>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</si>
  <si>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</si>
  <si>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</si>
  <si>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</si>
  <si>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</si>
  <si>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</si>
  <si>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</si>
  <si>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</si>
  <si>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</si>
  <si>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</si>
  <si>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</si>
  <si>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</si>
  <si>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</si>
  <si>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</si>
  <si>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</si>
  <si>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</si>
  <si>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</si>
  <si>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</si>
  <si>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</si>
  <si>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</si>
  <si>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</si>
  <si>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</si>
  <si>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</si>
  <si>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</si>
  <si>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</si>
  <si>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</si>
  <si>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</si>
  <si>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</si>
  <si>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</si>
  <si>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</si>
  <si>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</si>
  <si>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</si>
  <si>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</si>
  <si>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</si>
  <si>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</si>
  <si>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</si>
  <si>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</si>
  <si>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</si>
  <si>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</si>
  <si>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</si>
  <si>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</si>
  <si>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</si>
  <si>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</si>
  <si>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</si>
  <si>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</si>
  <si>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</si>
  <si>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</si>
  <si>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</si>
  <si>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</si>
  <si>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</si>
  <si>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</si>
  <si>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</si>
  <si>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</si>
  <si>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</si>
  <si>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</si>
  <si>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</si>
  <si>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</si>
  <si>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</si>
  <si>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</si>
  <si>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</si>
  <si>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</si>
  <si>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</si>
  <si>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</si>
  <si>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</si>
  <si>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</si>
  <si>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</si>
  <si>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</si>
  <si>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</si>
  <si>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</si>
  <si>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</si>
  <si>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</si>
  <si>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</si>
  <si>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</si>
  <si>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</si>
  <si>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</si>
  <si>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</si>
  <si>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</si>
  <si>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</si>
  <si>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</si>
  <si>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</si>
  <si>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</si>
  <si>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</si>
  <si>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</si>
  <si>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</si>
  <si>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</si>
  <si>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</si>
  <si>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</si>
  <si>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</si>
  <si>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</si>
  <si>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</si>
  <si>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</si>
  <si>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</si>
  <si>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</si>
  <si>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</si>
  <si>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</si>
  <si>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</si>
  <si>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</si>
  <si>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</si>
  <si>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</si>
  <si>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</si>
  <si>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</si>
  <si>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</si>
  <si>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</si>
  <si>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</si>
  <si>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</si>
  <si>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</si>
  <si>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</si>
  <si>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</si>
  <si>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</si>
  <si>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</si>
  <si>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</si>
  <si>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</si>
  <si>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</si>
  <si>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</si>
  <si>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</si>
  <si>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</si>
  <si>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</si>
  <si>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</si>
  <si>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</si>
  <si>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</si>
  <si>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</si>
  <si>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</si>
  <si>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</si>
  <si>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</si>
  <si>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</si>
  <si>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</si>
  <si>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</si>
  <si>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</si>
  <si>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</si>
  <si>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</si>
  <si>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</si>
  <si>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</si>
  <si>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</si>
  <si>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</si>
  <si>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</si>
  <si>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</si>
  <si>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</si>
  <si>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</si>
  <si>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</si>
  <si>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</si>
  <si>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</si>
  <si>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</si>
  <si>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</si>
  <si>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</si>
  <si>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</si>
  <si>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</si>
  <si>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</si>
  <si>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</si>
  <si>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</si>
  <si>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</si>
  <si>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</si>
  <si>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</si>
  <si>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</si>
  <si>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</si>
  <si>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</si>
  <si>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</si>
  <si>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</si>
  <si>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</si>
  <si>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</si>
  <si>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</si>
  <si>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</si>
  <si>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</si>
  <si>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</si>
  <si>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</si>
  <si>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</si>
  <si>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</si>
  <si>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</si>
  <si>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</si>
  <si>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</si>
  <si>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</si>
  <si>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</si>
  <si>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</si>
  <si>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</si>
  <si>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</si>
  <si>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</si>
  <si>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</si>
  <si>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</si>
  <si>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</si>
  <si>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</si>
  <si>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</si>
  <si>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</si>
  <si>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</si>
  <si>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</si>
  <si>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</si>
  <si>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</si>
  <si>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</si>
  <si>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</si>
  <si>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</si>
  <si>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</si>
  <si>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</si>
  <si>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</si>
  <si>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</si>
  <si>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</si>
  <si>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</si>
  <si>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</si>
  <si>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</si>
  <si>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</si>
  <si>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</si>
  <si>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</si>
  <si>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</si>
  <si>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</si>
  <si>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</si>
  <si>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</si>
  <si>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</si>
  <si>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</si>
  <si>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</si>
  <si>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</si>
  <si>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</si>
  <si>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</si>
  <si>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</si>
  <si>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</si>
  <si>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</si>
  <si>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</si>
  <si>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</si>
  <si>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</si>
  <si>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</si>
  <si>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</si>
  <si>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</si>
  <si>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</si>
  <si>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</si>
  <si>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</si>
  <si>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</si>
  <si>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</si>
  <si>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</si>
  <si>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</si>
  <si>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</si>
  <si>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</si>
  <si>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</si>
  <si>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</si>
  <si>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</si>
  <si>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</si>
  <si>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</si>
  <si>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</si>
  <si>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</si>
  <si>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</si>
  <si>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</si>
  <si>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</si>
  <si>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</si>
  <si>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</si>
  <si>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</si>
  <si>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</si>
  <si>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</si>
  <si>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</si>
  <si>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</si>
  <si>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</si>
  <si>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</si>
  <si>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</si>
  <si>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</si>
  <si>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</si>
  <si>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</si>
  <si>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</si>
  <si>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</si>
  <si>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</si>
  <si>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</si>
  <si>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</si>
  <si>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</si>
  <si>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</si>
  <si>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</si>
  <si>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</si>
  <si>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</si>
  <si>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</si>
  <si>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</si>
  <si>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</si>
  <si>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</si>
  <si>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</si>
  <si>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</si>
  <si>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</si>
  <si>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</si>
  <si>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</si>
  <si>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</si>
  <si>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</si>
  <si>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</si>
  <si>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</si>
  <si>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</si>
  <si>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</si>
  <si>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</si>
  <si>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</si>
  <si>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</si>
  <si>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</si>
  <si>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</si>
  <si>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</si>
  <si>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</si>
  <si>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</si>
  <si>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</si>
  <si>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</si>
  <si>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</si>
  <si>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</si>
  <si>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</si>
  <si>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</si>
  <si>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</si>
  <si>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</si>
  <si>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</si>
  <si>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</si>
  <si>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</si>
  <si>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</si>
  <si>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</si>
  <si>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</si>
  <si>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</si>
  <si>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</si>
  <si>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</si>
  <si>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</si>
  <si>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</si>
  <si>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</si>
  <si>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</si>
  <si>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</si>
  <si>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</si>
  <si>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</si>
  <si>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</si>
  <si>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</si>
  <si>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</si>
  <si>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</si>
  <si>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</si>
  <si>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</si>
  <si>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</si>
  <si>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</si>
  <si>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</si>
  <si>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</si>
  <si>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</si>
  <si>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</si>
  <si>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</si>
  <si>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</si>
  <si>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</si>
  <si>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</si>
  <si>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</si>
  <si>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</si>
  <si>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</si>
  <si>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</si>
  <si>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</si>
  <si>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</si>
  <si>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</si>
  <si>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</si>
  <si>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</si>
  <si>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</si>
  <si>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</si>
  <si>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</si>
  <si>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</si>
  <si>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</si>
  <si>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</si>
  <si>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</si>
  <si>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</si>
  <si>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</si>
  <si>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</si>
  <si>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</si>
  <si>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</si>
  <si>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</si>
  <si>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</si>
  <si>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</si>
  <si>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</si>
  <si>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</si>
  <si>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</si>
  <si>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</si>
  <si>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</si>
  <si>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</si>
  <si>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</si>
  <si>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</si>
  <si>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</si>
  <si>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</si>
  <si>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</si>
  <si>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</si>
  <si>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</si>
  <si>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</si>
  <si>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</si>
  <si>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</si>
  <si>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</si>
  <si>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</si>
  <si>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</si>
  <si>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</si>
  <si>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</si>
  <si>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</si>
  <si>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</si>
  <si>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</si>
  <si>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</si>
  <si>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</si>
  <si>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</si>
  <si>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</si>
  <si>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</si>
  <si>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</si>
  <si>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</si>
  <si>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</si>
  <si>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</si>
  <si>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</si>
  <si>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</si>
  <si>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</si>
  <si>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</si>
  <si>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</si>
  <si>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</si>
  <si>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</si>
  <si>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</si>
  <si>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</si>
  <si>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</si>
  <si>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</si>
  <si>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</si>
  <si>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</si>
  <si>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</si>
  <si>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</si>
  <si>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</si>
  <si>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</si>
  <si>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</si>
  <si>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</si>
  <si>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</si>
  <si>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</si>
  <si>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</si>
  <si>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</si>
  <si>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</si>
  <si>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</si>
  <si>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</si>
  <si>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</si>
  <si>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</si>
  <si>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</si>
  <si>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</si>
  <si>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</si>
  <si>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</si>
  <si>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</si>
  <si>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</si>
  <si>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</si>
  <si>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</si>
  <si>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</si>
  <si>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</si>
  <si>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</si>
  <si>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</si>
  <si>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</si>
  <si>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</si>
  <si>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</si>
  <si>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</si>
  <si>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</si>
  <si>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</si>
  <si>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</si>
  <si>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</si>
  <si>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</si>
  <si>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</si>
  <si>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</si>
  <si>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</si>
  <si>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</si>
  <si>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</si>
  <si>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</si>
  <si>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</si>
  <si>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</si>
  <si>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</si>
  <si>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</si>
  <si>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</si>
  <si>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</si>
  <si>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</si>
  <si>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</si>
  <si>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</si>
  <si>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</si>
  <si>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</si>
  <si>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</si>
  <si>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</si>
  <si>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</si>
  <si>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</si>
  <si>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</si>
  <si>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</si>
  <si>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</si>
  <si>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</si>
  <si>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</si>
  <si>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</si>
  <si>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</si>
  <si>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</si>
  <si>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</si>
  <si>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</si>
  <si>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</si>
  <si>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</si>
  <si>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</si>
  <si>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</si>
  <si>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</si>
  <si>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</si>
  <si>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</si>
  <si>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</si>
  <si>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</si>
  <si>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</si>
  <si>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</si>
  <si>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</si>
  <si>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</si>
  <si>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</si>
  <si>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</si>
  <si>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</si>
  <si>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</si>
  <si>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</si>
  <si>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</si>
  <si>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</si>
  <si>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</si>
  <si>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</si>
  <si>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</si>
  <si>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</si>
  <si>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</si>
  <si>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</si>
  <si>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</si>
  <si>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</si>
  <si>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</si>
  <si>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</si>
  <si>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</si>
  <si>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</si>
  <si>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</si>
  <si>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</si>
  <si>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</si>
  <si>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</si>
  <si>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</si>
  <si>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</si>
  <si>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</si>
  <si>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</si>
  <si>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</si>
  <si>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</si>
  <si>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</si>
  <si>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</si>
  <si>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</si>
  <si>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</si>
  <si>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</si>
  <si>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</si>
  <si>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</si>
  <si>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</si>
  <si>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</si>
  <si>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</si>
  <si>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</si>
  <si>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</si>
  <si>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</si>
  <si>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</si>
  <si>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</si>
  <si>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</si>
  <si>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</si>
  <si>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</si>
  <si>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</si>
  <si>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</si>
  <si>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</si>
  <si>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</si>
  <si>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</si>
  <si>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</si>
  <si>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</si>
  <si>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</si>
  <si>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</si>
  <si>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</si>
  <si>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</si>
  <si>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</si>
  <si>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</si>
  <si>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</si>
  <si>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</si>
  <si>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</si>
  <si>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</si>
  <si>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</si>
  <si>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</si>
  <si>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</si>
  <si>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</si>
  <si>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</si>
  <si>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</si>
  <si>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</si>
  <si>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</si>
  <si>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</si>
  <si>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</si>
  <si>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</si>
  <si>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</si>
  <si>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</si>
  <si>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</si>
  <si>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</si>
  <si>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</si>
  <si>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</si>
  <si>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</si>
  <si>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</si>
  <si>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</si>
  <si>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</si>
  <si>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</si>
  <si>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</si>
  <si>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</si>
  <si>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</si>
  <si>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</si>
  <si>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</si>
  <si>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</si>
  <si>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</si>
  <si>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</si>
  <si>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</si>
  <si>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</si>
  <si>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</si>
  <si>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</si>
  <si>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</si>
  <si>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</si>
  <si>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</si>
  <si>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</si>
  <si>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</si>
  <si>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</si>
  <si>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</si>
  <si>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</si>
  <si>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</si>
  <si>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</si>
  <si>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</si>
  <si>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</si>
  <si>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</si>
  <si>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</si>
  <si>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</si>
  <si>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</si>
  <si>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</si>
  <si>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</si>
  <si>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</si>
  <si>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</si>
  <si>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</si>
  <si>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</si>
  <si>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</si>
  <si>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</si>
  <si>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</si>
  <si>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</si>
  <si>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</si>
  <si>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</si>
  <si>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</si>
  <si>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</si>
  <si>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</si>
  <si>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</si>
  <si>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</si>
  <si>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</si>
  <si>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</si>
  <si>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</si>
  <si>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</si>
  <si>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</si>
  <si>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</si>
  <si>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</si>
  <si>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</si>
  <si>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</si>
  <si>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</si>
  <si>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</si>
  <si>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</si>
  <si>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</si>
  <si>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</si>
  <si>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</si>
  <si>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</si>
  <si>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</si>
  <si>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</si>
  <si>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</si>
  <si>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</si>
  <si>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</si>
  <si>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</si>
  <si>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</si>
  <si>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</si>
  <si>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</si>
  <si>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</si>
  <si>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</si>
  <si>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</si>
  <si>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</si>
  <si>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</si>
  <si>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</si>
  <si>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</si>
  <si>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</si>
  <si>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</si>
  <si>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</si>
  <si>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</si>
  <si>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</si>
  <si>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</si>
  <si>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</si>
  <si>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</si>
  <si>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</si>
  <si>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</si>
  <si>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</si>
  <si>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</si>
  <si>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</si>
  <si>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</si>
  <si>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</si>
  <si>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</si>
  <si>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</si>
  <si>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</si>
  <si>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</si>
  <si>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</si>
  <si>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</si>
  <si>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</si>
  <si>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</si>
  <si>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</si>
  <si>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</si>
  <si>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</si>
  <si>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</si>
  <si>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</si>
  <si>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</si>
  <si>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</si>
  <si>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</si>
  <si>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</si>
  <si>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</si>
  <si>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</si>
  <si>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</si>
  <si>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</si>
  <si>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</si>
  <si>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</si>
  <si>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</si>
  <si>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</si>
  <si>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</si>
  <si>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</si>
  <si>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</si>
  <si>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</si>
  <si>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</si>
  <si>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</si>
  <si>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</si>
  <si>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</si>
  <si>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</si>
  <si>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</si>
  <si>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</si>
  <si>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</si>
  <si>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</si>
  <si>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</si>
  <si>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</si>
  <si>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</si>
  <si>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</si>
  <si>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</si>
  <si>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</si>
  <si>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</si>
  <si>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</si>
  <si>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</si>
  <si>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</si>
  <si>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</si>
  <si>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</si>
  <si>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</si>
  <si>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</si>
  <si>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</si>
  <si>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</si>
  <si>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</si>
  <si>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</si>
  <si>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</si>
  <si>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</si>
  <si>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</si>
  <si>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</si>
  <si>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</si>
  <si>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</si>
  <si>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</si>
  <si>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</si>
  <si>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</si>
  <si>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</si>
  <si>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</si>
  <si>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</si>
  <si>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</si>
  <si>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</si>
  <si>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</si>
  <si>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</si>
  <si>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</si>
  <si>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</si>
  <si>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</si>
  <si>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</si>
  <si>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</si>
  <si>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</si>
  <si>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</si>
  <si>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</si>
  <si>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</si>
  <si>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</si>
  <si>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</si>
  <si>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</si>
  <si>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</si>
  <si>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</si>
  <si>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</si>
  <si>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</si>
  <si>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</si>
  <si>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</si>
  <si>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</si>
  <si>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</si>
  <si>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</si>
  <si>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</si>
  <si>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</si>
  <si>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</si>
  <si>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</si>
  <si>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</si>
  <si>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</si>
  <si>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</si>
  <si>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</si>
  <si>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</si>
  <si>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</si>
  <si>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</si>
  <si>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</si>
  <si>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</si>
  <si>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</si>
  <si>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</si>
  <si>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</si>
  <si>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</si>
  <si>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</si>
  <si>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</si>
  <si>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</si>
  <si>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</si>
  <si>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</si>
  <si>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</si>
  <si>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</si>
  <si>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</si>
  <si>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</si>
  <si>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</si>
  <si>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</si>
  <si>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</si>
  <si>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</si>
  <si>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</si>
  <si>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</si>
  <si>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</si>
  <si>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</si>
  <si>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</si>
  <si>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</si>
  <si>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</si>
  <si>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</si>
  <si>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</si>
  <si>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</si>
  <si>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</si>
  <si>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</si>
  <si>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</si>
  <si>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</si>
  <si>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</si>
  <si>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</si>
  <si>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</si>
  <si>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</si>
  <si>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</si>
  <si>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</si>
  <si>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</si>
  <si>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</si>
  <si>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</si>
  <si>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</si>
  <si>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</si>
  <si>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</si>
  <si>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</si>
  <si>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</si>
  <si>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</si>
  <si>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</si>
  <si>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</si>
  <si>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</si>
  <si>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</si>
  <si>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</si>
  <si>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</si>
  <si>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</si>
  <si>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</si>
  <si>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</si>
  <si>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</si>
  <si>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</si>
  <si>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</si>
  <si>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</si>
  <si>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</si>
  <si>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</si>
  <si>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</si>
  <si>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</si>
  <si>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</si>
  <si>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</si>
  <si>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</si>
  <si>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</si>
  <si>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</si>
  <si>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</si>
  <si>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</si>
  <si>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</si>
  <si>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</si>
  <si>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</si>
  <si>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</si>
  <si>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</si>
  <si>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</si>
  <si>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</si>
  <si>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</si>
  <si>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</si>
  <si>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</si>
  <si>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</si>
  <si>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</si>
  <si>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</si>
  <si>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</si>
  <si>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</si>
  <si>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</si>
  <si>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</si>
  <si>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</si>
  <si>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</si>
  <si>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</si>
  <si>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</si>
  <si>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</si>
  <si>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</si>
  <si>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</si>
  <si>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</si>
  <si>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</si>
  <si>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</si>
  <si>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</si>
  <si>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</si>
  <si>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</si>
  <si>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</si>
  <si>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</si>
  <si>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</si>
  <si>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</si>
  <si>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</si>
  <si>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</si>
  <si>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</si>
  <si>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</si>
  <si>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</si>
  <si>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</si>
  <si>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</si>
  <si>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</si>
  <si>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</si>
  <si>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</si>
  <si>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</si>
  <si>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</si>
  <si>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</si>
  <si>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</si>
  <si>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</si>
  <si>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</si>
  <si>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</si>
  <si>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</si>
  <si>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</si>
  <si>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</si>
  <si>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</si>
  <si>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</si>
  <si>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</si>
  <si>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</si>
  <si>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</si>
  <si>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</si>
  <si>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</si>
  <si>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</si>
  <si>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</si>
  <si>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</si>
  <si>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</si>
  <si>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</si>
  <si>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</si>
  <si>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</si>
  <si>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</si>
  <si>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</si>
  <si>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</si>
  <si>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</si>
  <si>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</si>
  <si>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</si>
  <si>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</si>
  <si>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</si>
  <si>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</si>
  <si>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</si>
  <si>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</si>
  <si>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</si>
  <si>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</si>
  <si>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</si>
  <si>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</si>
  <si>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</si>
  <si>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</si>
  <si>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</si>
  <si>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</si>
  <si>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</si>
  <si>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</si>
  <si>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</si>
  <si>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</si>
  <si>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</si>
  <si>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</si>
  <si>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</si>
  <si>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</si>
  <si>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</si>
  <si>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</si>
  <si>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</si>
  <si>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</si>
  <si>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</si>
  <si>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</si>
  <si>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</si>
  <si>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</si>
  <si>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</si>
  <si>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</si>
  <si>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</si>
  <si>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</si>
  <si>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</si>
  <si>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</si>
  <si>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</si>
  <si>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</si>
  <si>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</si>
  <si>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</si>
  <si>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</si>
  <si>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</si>
  <si>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</si>
  <si>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</si>
  <si>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</si>
  <si>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</si>
  <si>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</si>
  <si>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</si>
  <si>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</si>
  <si>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</si>
  <si>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</si>
  <si>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</si>
  <si>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</si>
  <si>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</si>
  <si>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</si>
  <si>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</si>
  <si>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</si>
  <si>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</si>
  <si>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</si>
  <si>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</si>
  <si>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</si>
  <si>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</si>
  <si>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</si>
  <si>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</si>
  <si>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</si>
  <si>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</si>
  <si>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</si>
  <si>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</si>
  <si>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</si>
  <si>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</si>
  <si>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</si>
  <si>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</si>
  <si>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</si>
  <si>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</si>
  <si>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</si>
  <si>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</si>
  <si>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</si>
  <si>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</si>
  <si>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</si>
  <si>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</si>
  <si>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</si>
  <si>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</si>
  <si>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</si>
  <si>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</si>
  <si>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</si>
  <si>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</si>
  <si>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</si>
  <si>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</si>
  <si>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</si>
  <si>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</si>
  <si>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</si>
  <si>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</si>
  <si>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</si>
  <si>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</si>
  <si>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</si>
  <si>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</si>
  <si>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</si>
  <si>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</si>
  <si>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</si>
  <si>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</si>
  <si>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</si>
  <si>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</si>
  <si>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</si>
  <si>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</si>
  <si>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</si>
  <si>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</si>
  <si>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</si>
  <si>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</si>
  <si>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</si>
  <si>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</si>
  <si>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</si>
  <si>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</si>
  <si>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</si>
  <si>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</si>
  <si>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</si>
  <si>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</si>
  <si>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</si>
  <si>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</si>
  <si>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</si>
  <si>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</si>
  <si>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</si>
  <si>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</si>
  <si>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</si>
  <si>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</si>
  <si>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</si>
  <si>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</si>
  <si>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</si>
  <si>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</si>
  <si>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</si>
  <si>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</si>
  <si>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</si>
  <si>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</si>
  <si>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</si>
  <si>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</si>
  <si>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</si>
  <si>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</si>
  <si>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</si>
  <si>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</si>
  <si>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</si>
  <si>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</si>
  <si>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</si>
  <si>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</si>
  <si>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</si>
  <si>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</si>
  <si>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</si>
  <si>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</si>
  <si>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</si>
  <si>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</si>
  <si>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</si>
  <si>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</si>
  <si>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</si>
  <si>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</si>
  <si>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</si>
  <si>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</si>
  <si>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</si>
  <si>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</si>
  <si>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</si>
  <si>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</si>
  <si>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</si>
  <si>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</si>
  <si>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</si>
  <si>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</si>
  <si>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</si>
  <si>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</si>
  <si>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</si>
  <si>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</si>
  <si>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</si>
  <si>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</si>
  <si>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</si>
  <si>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</si>
  <si>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</si>
  <si>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</si>
  <si>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</si>
  <si>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</si>
  <si>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</si>
  <si>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</si>
  <si>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</si>
  <si>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</si>
  <si>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</si>
  <si>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</si>
  <si>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</si>
  <si>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</si>
  <si>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</si>
  <si>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</si>
  <si>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</si>
  <si>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</si>
  <si>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</si>
  <si>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</si>
  <si>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</si>
  <si>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</si>
  <si>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</si>
  <si>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</si>
  <si>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</si>
  <si>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</si>
  <si>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</si>
  <si>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</si>
  <si>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</si>
  <si>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</si>
  <si>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</si>
  <si>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</si>
  <si>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</si>
  <si>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</si>
  <si>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</si>
  <si>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</si>
  <si>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</si>
  <si>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</si>
  <si>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</si>
  <si>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</si>
  <si>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</si>
  <si>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</si>
  <si>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</si>
  <si>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</si>
  <si>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</si>
  <si>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</si>
  <si>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</si>
  <si>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</si>
  <si>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</si>
  <si>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</si>
  <si>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</si>
  <si>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</si>
  <si>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</si>
  <si>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</si>
  <si>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</si>
  <si>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</si>
  <si>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</si>
  <si>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</si>
  <si>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</si>
  <si>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</si>
  <si>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</si>
  <si>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</si>
  <si>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</si>
  <si>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</si>
  <si>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</si>
  <si>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</si>
  <si>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</si>
  <si>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</si>
  <si>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</si>
  <si>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</si>
  <si>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</si>
  <si>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</si>
  <si>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</si>
  <si>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</si>
  <si>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</si>
  <si>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</si>
  <si>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</si>
  <si>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</si>
  <si>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</si>
  <si>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</si>
  <si>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</si>
  <si>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</si>
  <si>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</si>
  <si>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</si>
  <si>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</si>
  <si>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</si>
  <si>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</si>
  <si>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</si>
  <si>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</si>
  <si>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</si>
  <si>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</si>
  <si>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</si>
  <si>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</si>
  <si>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</si>
  <si>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</si>
  <si>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</si>
  <si>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</si>
  <si>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</si>
  <si>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</si>
  <si>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</si>
  <si>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</si>
  <si>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</si>
  <si>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</si>
  <si>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</si>
  <si>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</si>
  <si>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</si>
  <si>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</si>
  <si>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</si>
  <si>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</si>
  <si>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</si>
  <si>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</si>
  <si>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</si>
  <si>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</si>
  <si>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</si>
  <si>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</si>
  <si>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</si>
  <si>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</si>
  <si>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</si>
  <si>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</si>
  <si>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</si>
  <si>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</si>
  <si>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</si>
  <si>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</si>
  <si>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</si>
  <si>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</si>
  <si>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</si>
  <si>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</si>
  <si>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</si>
  <si>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</si>
  <si>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</si>
  <si>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</si>
  <si>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</si>
  <si>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</si>
  <si>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</si>
  <si>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</si>
  <si>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</si>
  <si>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</si>
  <si>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</si>
  <si>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</si>
  <si>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</si>
  <si>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</si>
  <si>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</si>
  <si>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</si>
  <si>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</si>
  <si>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</si>
  <si>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</si>
  <si>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</si>
  <si>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</si>
  <si>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</si>
  <si>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</si>
  <si>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</si>
  <si>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</si>
  <si>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</si>
  <si>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</si>
  <si>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</si>
  <si>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</si>
  <si>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</si>
  <si>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</si>
  <si>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</si>
  <si>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</si>
  <si>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</si>
  <si>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</si>
  <si>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</si>
  <si>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</si>
  <si>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</si>
  <si>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</si>
  <si>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</si>
  <si>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</si>
  <si>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</si>
  <si>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</si>
  <si>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</si>
  <si>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</si>
  <si>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</si>
  <si>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</si>
  <si>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</si>
  <si>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</si>
  <si>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</si>
  <si>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</si>
  <si>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</si>
  <si>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</si>
  <si>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</si>
  <si>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</si>
  <si>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</si>
  <si>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</si>
  <si>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</si>
  <si>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</si>
  <si>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</si>
  <si>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</si>
  <si>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</si>
  <si>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</si>
  <si>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</si>
  <si>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</si>
  <si>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</si>
  <si>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</si>
  <si>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</si>
  <si>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</si>
  <si>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</si>
  <si>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</si>
  <si>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</si>
  <si>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</si>
  <si>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</si>
  <si>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</si>
  <si>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</si>
  <si>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</si>
  <si>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</si>
  <si>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</si>
  <si>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</si>
  <si>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</si>
  <si>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</si>
  <si>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</si>
  <si>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</si>
  <si>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</si>
  <si>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</si>
  <si>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</si>
  <si>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</si>
  <si>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</si>
  <si>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</si>
  <si>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</si>
  <si>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</si>
  <si>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</si>
  <si>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</si>
  <si>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</si>
  <si>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</si>
  <si>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</si>
  <si>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</si>
  <si>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</si>
  <si>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</si>
  <si>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</si>
  <si>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</si>
  <si>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</si>
  <si>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</si>
  <si>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</si>
  <si>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</si>
  <si>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</si>
  <si>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</si>
  <si>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</si>
  <si>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</si>
  <si>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</si>
  <si>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</si>
  <si>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</si>
  <si>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</si>
  <si>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</si>
  <si>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</si>
  <si>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</si>
  <si>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</si>
  <si>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</si>
  <si>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</si>
  <si>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</si>
  <si>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</si>
  <si>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</si>
  <si>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</si>
  <si>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</si>
  <si>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</si>
  <si>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</si>
  <si>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</si>
  <si>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</si>
  <si>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</si>
  <si>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</si>
  <si>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</si>
  <si>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</si>
  <si>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</si>
  <si>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</si>
  <si>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</si>
  <si>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</si>
  <si>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</si>
  <si>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</si>
  <si>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</si>
  <si>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</si>
  <si>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</si>
  <si>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</si>
  <si>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</si>
  <si>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</si>
  <si>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</si>
  <si>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</si>
  <si>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</si>
  <si>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</si>
  <si>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</si>
  <si>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</si>
  <si>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</si>
  <si>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</si>
  <si>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</si>
  <si>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</si>
  <si>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</si>
  <si>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</si>
  <si>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</si>
  <si>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</si>
  <si>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</si>
  <si>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</si>
  <si>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</si>
  <si>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</si>
  <si>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</si>
  <si>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</si>
  <si>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</si>
  <si>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</si>
  <si>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</si>
  <si>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</si>
  <si>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</si>
  <si>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</si>
  <si>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</si>
  <si>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</si>
  <si>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</si>
  <si>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</si>
  <si>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</si>
  <si>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</si>
  <si>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</si>
  <si>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</si>
  <si>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</si>
  <si>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</si>
  <si>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</si>
  <si>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</si>
  <si>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</si>
  <si>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</si>
  <si>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</si>
  <si>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</si>
  <si>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</si>
  <si>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</si>
  <si>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</si>
  <si>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</si>
  <si>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</si>
  <si>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</si>
  <si>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</si>
  <si>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</si>
  <si>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</si>
  <si>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</si>
  <si>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</si>
  <si>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</si>
  <si>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</si>
  <si>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</si>
  <si>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</si>
  <si>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</si>
  <si>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</si>
  <si>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</si>
  <si>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</si>
  <si>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</si>
  <si>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</si>
  <si>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</si>
  <si>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</si>
  <si>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</si>
  <si>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</si>
  <si>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</si>
  <si>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</si>
  <si>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</si>
  <si>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</si>
  <si>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</si>
  <si>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</si>
  <si>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</si>
  <si>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</si>
  <si>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</si>
  <si>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</si>
  <si>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</si>
  <si>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</si>
  <si>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</si>
  <si>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</si>
  <si>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</si>
  <si>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</si>
  <si>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</si>
  <si>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</si>
  <si>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</si>
  <si>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</si>
  <si>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</si>
  <si>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</si>
  <si>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</si>
  <si>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</si>
  <si>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</si>
  <si>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</si>
  <si>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</si>
  <si>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</si>
  <si>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</si>
  <si>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</si>
  <si>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</si>
  <si>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</si>
  <si>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</si>
  <si>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</si>
  <si>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</si>
  <si>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</si>
  <si>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</si>
  <si>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</si>
  <si>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</si>
  <si>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</si>
  <si>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</si>
  <si>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</si>
  <si>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</si>
  <si>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</si>
  <si>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</si>
  <si>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</si>
  <si>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</si>
  <si>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</si>
  <si>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</si>
  <si>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</si>
  <si>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</si>
  <si>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</si>
  <si>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</si>
  <si>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</si>
  <si>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</si>
  <si>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</si>
  <si>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</si>
  <si>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</si>
  <si>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</si>
  <si>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</si>
  <si>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</si>
  <si>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</si>
  <si>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</si>
  <si>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</si>
  <si>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</si>
  <si>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</si>
  <si>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</si>
  <si>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</si>
  <si>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</si>
  <si>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</si>
  <si>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</si>
  <si>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</si>
  <si>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</si>
  <si>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</si>
  <si>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</si>
  <si>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</si>
  <si>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</si>
  <si>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</si>
  <si>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</si>
  <si>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</si>
  <si>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</si>
  <si>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</si>
  <si>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</si>
  <si>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</si>
  <si>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</si>
  <si>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</si>
  <si>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</si>
  <si>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</si>
  <si>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</si>
  <si>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</si>
  <si>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</si>
  <si>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</si>
  <si>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</si>
  <si>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</si>
  <si>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</si>
  <si>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</si>
  <si>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</si>
  <si>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</si>
  <si>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</si>
  <si>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</si>
  <si>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</si>
  <si>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</si>
  <si>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</si>
  <si>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</si>
  <si>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</si>
  <si>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</si>
  <si>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</si>
  <si>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</si>
  <si>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</si>
  <si>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</si>
  <si>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</si>
  <si>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</si>
  <si>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</si>
  <si>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</si>
  <si>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</si>
  <si>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</si>
  <si>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</si>
  <si>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</si>
  <si>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</si>
  <si>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</si>
  <si>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</si>
  <si>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</si>
  <si>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</si>
  <si>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</si>
  <si>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</si>
  <si>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</si>
  <si>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</si>
  <si>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</si>
  <si>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</si>
  <si>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</si>
  <si>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</si>
  <si>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</si>
  <si>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</si>
  <si>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</si>
  <si>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</si>
  <si>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</si>
  <si>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</si>
  <si>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</si>
  <si>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</si>
  <si>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</si>
  <si>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</si>
  <si>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</si>
  <si>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</si>
  <si>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</si>
  <si>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</si>
  <si>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</si>
  <si>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</si>
  <si>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</si>
  <si>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</si>
  <si>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</si>
  <si>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</si>
  <si>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</si>
  <si>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</si>
  <si>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</si>
  <si>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</si>
  <si>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</si>
  <si>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</si>
  <si>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</si>
  <si>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</si>
  <si>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</si>
  <si>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</si>
  <si>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</si>
  <si>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</si>
  <si>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</si>
  <si>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</si>
  <si>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</si>
  <si>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</si>
  <si>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</si>
  <si>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</si>
  <si>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</si>
  <si>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</si>
  <si>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</si>
  <si>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</si>
  <si>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</si>
  <si>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</si>
  <si>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</si>
  <si>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</si>
  <si>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</si>
  <si>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</si>
  <si>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</si>
  <si>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</si>
  <si>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</si>
  <si>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</si>
  <si>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</si>
  <si>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</si>
  <si>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</si>
  <si>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</si>
  <si>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</si>
  <si>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</si>
  <si>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</si>
  <si>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</si>
  <si>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</si>
  <si>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</si>
  <si>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</si>
  <si>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</si>
  <si>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</si>
  <si>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</si>
  <si>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</si>
  <si>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</si>
  <si>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</si>
  <si>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</si>
  <si>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</si>
  <si>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</si>
  <si>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</si>
  <si>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</si>
  <si>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</si>
  <si>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</si>
  <si>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</si>
  <si>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</si>
  <si>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</si>
  <si>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</si>
  <si>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</si>
  <si>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</si>
  <si>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</si>
  <si>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</si>
  <si>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</si>
  <si>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</si>
  <si>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</si>
  <si>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</si>
  <si>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</si>
  <si>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</si>
  <si>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</si>
  <si>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</si>
  <si>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</si>
  <si>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</si>
  <si>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</si>
  <si>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</si>
  <si>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</si>
  <si>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</si>
  <si>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</si>
  <si>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</si>
  <si>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</si>
  <si>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</si>
  <si>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</si>
  <si>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</si>
  <si>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</si>
  <si>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</si>
  <si>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</si>
  <si>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</si>
  <si>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</si>
  <si>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</si>
  <si>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</si>
  <si>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</si>
  <si>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</si>
  <si>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</si>
  <si>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</si>
  <si>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</si>
  <si>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</si>
  <si>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</si>
  <si>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</si>
  <si>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</si>
  <si>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</si>
  <si>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</si>
  <si>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</si>
  <si>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</si>
  <si>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</si>
  <si>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</si>
  <si>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</si>
  <si>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</si>
  <si>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</si>
  <si>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</si>
  <si>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</si>
  <si>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</si>
  <si>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</si>
  <si>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</si>
  <si>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</si>
  <si>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</si>
  <si>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</si>
  <si>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</si>
  <si>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</si>
  <si>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</si>
  <si>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</si>
  <si>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</si>
  <si>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</si>
  <si>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</si>
  <si>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</si>
  <si>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</si>
  <si>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</si>
  <si>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</si>
  <si>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</si>
  <si>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</si>
  <si>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</si>
  <si>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</si>
  <si>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</si>
  <si>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</si>
  <si>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</si>
  <si>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</si>
  <si>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</si>
  <si>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</si>
  <si>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</si>
  <si>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</si>
  <si>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</si>
  <si>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</si>
  <si>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</si>
  <si>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</si>
  <si>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</si>
  <si>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</si>
  <si>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</si>
  <si>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</si>
  <si>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</si>
  <si>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</si>
  <si>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</si>
  <si>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</si>
  <si>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</si>
  <si>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</si>
  <si>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</si>
  <si>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</si>
  <si>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</si>
  <si>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</si>
  <si>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</si>
  <si>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</si>
  <si>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</si>
  <si>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</si>
  <si>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</si>
  <si>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</si>
  <si>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</si>
  <si>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</si>
  <si>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</si>
  <si>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</si>
  <si>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</si>
  <si>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</si>
  <si>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</si>
  <si>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</si>
  <si>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</si>
  <si>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</si>
  <si>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</si>
  <si>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</si>
  <si>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</si>
  <si>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</si>
  <si>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</si>
  <si>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</si>
  <si>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</si>
  <si>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</si>
  <si>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</si>
  <si>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</si>
  <si>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</si>
  <si>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</si>
  <si>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</si>
  <si>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</si>
  <si>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</si>
  <si>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</si>
  <si>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</si>
  <si>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</si>
  <si>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</si>
  <si>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</si>
  <si>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</si>
  <si>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</si>
  <si>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</si>
  <si>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</si>
  <si>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</si>
  <si>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</si>
  <si>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</si>
  <si>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</si>
  <si>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</si>
  <si>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</si>
  <si>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</si>
  <si>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</si>
  <si>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</si>
  <si>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</si>
  <si>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</si>
  <si>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</si>
  <si>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</si>
  <si>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</si>
  <si>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</si>
  <si>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</si>
  <si>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</si>
  <si>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</si>
  <si>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</si>
  <si>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</si>
  <si>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</si>
  <si>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</si>
  <si>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</si>
  <si>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</si>
  <si>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</si>
  <si>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</si>
  <si>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</si>
  <si>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</si>
  <si>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</si>
  <si>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</si>
  <si>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</si>
  <si>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</si>
  <si>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</si>
  <si>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</si>
  <si>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</si>
  <si>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</si>
  <si>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</si>
  <si>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</si>
  <si>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</si>
  <si>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</si>
  <si>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</si>
  <si>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</si>
  <si>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</si>
  <si>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</si>
  <si>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</si>
  <si>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</si>
  <si>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</si>
  <si>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</si>
  <si>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</si>
  <si>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</si>
  <si>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</si>
  <si>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</si>
  <si>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</si>
  <si>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</si>
  <si>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</si>
  <si>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</si>
  <si>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</si>
  <si>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</si>
  <si>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</si>
  <si>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</si>
  <si>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</si>
  <si>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</si>
  <si>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</si>
  <si>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</si>
  <si>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</si>
  <si>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</si>
  <si>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</si>
  <si>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</si>
  <si>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</si>
  <si>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</si>
  <si>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</si>
  <si>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</si>
  <si>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</si>
  <si>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</si>
  <si>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</si>
  <si>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</si>
  <si>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</si>
  <si>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</si>
  <si>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</si>
  <si>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</si>
  <si>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</si>
  <si>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</si>
  <si>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</si>
  <si>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</si>
  <si>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</si>
  <si>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</si>
  <si>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</si>
  <si>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</si>
  <si>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</si>
  <si>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</si>
  <si>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</si>
  <si>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</si>
  <si>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</si>
  <si>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</si>
  <si>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</si>
  <si>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</si>
  <si>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</si>
  <si>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</si>
  <si>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</si>
  <si>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</si>
  <si>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</si>
  <si>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</si>
  <si>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</si>
  <si>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</si>
  <si>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</si>
  <si>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</si>
  <si>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</si>
  <si>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</si>
  <si>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</si>
  <si>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</si>
  <si>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</si>
  <si>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</si>
  <si>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</si>
  <si>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</si>
  <si>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</si>
  <si>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</si>
  <si>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</si>
  <si>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</si>
  <si>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</si>
  <si>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</si>
  <si>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</si>
  <si>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</si>
  <si>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</si>
  <si>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</si>
  <si>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</si>
  <si>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</si>
  <si>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</si>
  <si>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</si>
  <si>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</si>
  <si>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</si>
  <si>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</si>
  <si>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</si>
  <si>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</si>
  <si>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</si>
  <si>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</si>
  <si>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</si>
  <si>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</si>
  <si>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</si>
  <si>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</si>
  <si>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</si>
  <si>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</si>
  <si>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</si>
  <si>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</si>
  <si>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</si>
  <si>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</si>
  <si>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</si>
  <si>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</si>
  <si>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</si>
  <si>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</si>
  <si>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</si>
  <si>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</si>
  <si>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</si>
  <si>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</si>
  <si>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</si>
  <si>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</si>
  <si>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</si>
  <si>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</si>
  <si>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</si>
  <si>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</si>
  <si>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</si>
  <si>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</si>
  <si>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</si>
  <si>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</si>
  <si>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</si>
  <si>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</si>
  <si>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</si>
  <si>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</si>
  <si>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</si>
  <si>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</si>
  <si>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</si>
  <si>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</si>
  <si>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</si>
  <si>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</si>
  <si>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</si>
  <si>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</si>
  <si>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</si>
  <si>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</si>
  <si>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</si>
  <si>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</si>
  <si>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</si>
  <si>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</si>
  <si>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</si>
  <si>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</si>
  <si>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</si>
  <si>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</si>
  <si>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</si>
  <si>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</si>
  <si>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</si>
  <si>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</si>
  <si>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</si>
  <si>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</si>
  <si>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</si>
  <si>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</si>
  <si>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</si>
  <si>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</si>
  <si>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</si>
  <si>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</si>
  <si>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</si>
  <si>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</si>
  <si>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</si>
  <si>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</si>
  <si>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</si>
  <si>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</si>
  <si>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</si>
  <si>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</si>
  <si>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</si>
  <si>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</si>
  <si>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</si>
  <si>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</si>
  <si>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</si>
  <si>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</si>
  <si>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</si>
  <si>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</si>
  <si>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</si>
  <si>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</si>
  <si>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</si>
  <si>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</si>
  <si>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</si>
  <si>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</si>
  <si>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</si>
  <si>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</si>
  <si>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</si>
  <si>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</si>
  <si>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</si>
  <si>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</si>
  <si>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</si>
  <si>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</si>
  <si>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</si>
  <si>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</si>
  <si>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</si>
  <si>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</si>
  <si>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</si>
  <si>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</si>
  <si>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</si>
  <si>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</si>
  <si>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</si>
  <si>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</si>
  <si>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</si>
  <si>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</si>
  <si>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</si>
  <si>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</si>
  <si>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</si>
  <si>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</si>
  <si>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</si>
  <si>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</si>
  <si>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</si>
  <si>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</si>
  <si>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</si>
  <si>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</si>
  <si>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</si>
  <si>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</si>
  <si>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</si>
  <si>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</si>
  <si>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</si>
  <si>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</si>
  <si>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</si>
  <si>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</si>
  <si>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</si>
  <si>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</si>
  <si>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</si>
  <si>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</si>
  <si>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</si>
  <si>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</si>
  <si>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</si>
  <si>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</si>
  <si>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</si>
  <si>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</si>
  <si>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</si>
  <si>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</si>
  <si>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</si>
  <si>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</si>
  <si>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</si>
  <si>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</si>
  <si>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</si>
  <si>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</si>
  <si>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</si>
  <si>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</si>
  <si>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</si>
  <si>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</si>
  <si>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</si>
  <si>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</si>
  <si>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</si>
  <si>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</si>
  <si>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</si>
  <si>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</si>
  <si>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</si>
  <si>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</si>
  <si>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</si>
  <si>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</si>
  <si>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</si>
  <si>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</si>
  <si>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</si>
  <si>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</si>
  <si>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</si>
  <si>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</si>
  <si>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</si>
  <si>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</si>
  <si>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</si>
  <si>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</si>
  <si>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</si>
  <si>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</si>
  <si>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</si>
  <si>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</si>
  <si>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</si>
  <si>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</si>
  <si>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</si>
  <si>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</si>
  <si>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</si>
  <si>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</si>
  <si>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</si>
  <si>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</si>
  <si>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</si>
  <si>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</si>
  <si>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</si>
  <si>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</si>
  <si>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</si>
  <si>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</si>
  <si>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</si>
  <si>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</si>
  <si>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</si>
  <si>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</si>
  <si>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</si>
  <si>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</si>
  <si>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</si>
  <si>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</si>
  <si>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</si>
  <si>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</si>
  <si>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</si>
  <si>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</si>
  <si>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</si>
  <si>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</si>
  <si>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</si>
  <si>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</si>
  <si>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</si>
  <si>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</si>
  <si>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</si>
  <si>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</si>
  <si>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</si>
  <si>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</si>
  <si>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</si>
  <si>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</si>
  <si>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</si>
  <si>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</si>
  <si>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</si>
  <si>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</si>
  <si>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</si>
  <si>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</si>
  <si>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</si>
  <si>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</si>
  <si>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</si>
  <si>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</si>
  <si>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</si>
  <si>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</si>
  <si>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</si>
  <si>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</si>
  <si>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</si>
  <si>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</si>
  <si>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</si>
  <si>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</si>
  <si>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</si>
  <si>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</si>
  <si>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</si>
  <si>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</si>
  <si>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</si>
  <si>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</si>
  <si>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</si>
  <si>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</si>
  <si>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</si>
  <si>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</si>
  <si>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</si>
  <si>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</si>
  <si>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</si>
  <si>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</si>
  <si>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</si>
  <si>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</si>
  <si>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</si>
  <si>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</si>
  <si>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</si>
  <si>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</si>
  <si>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</si>
  <si>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</si>
  <si>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</si>
  <si>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</si>
  <si>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</si>
  <si>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</si>
  <si>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</si>
  <si>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</si>
  <si>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</si>
  <si>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</si>
  <si>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</si>
  <si>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</si>
  <si>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</si>
  <si>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</si>
  <si>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</si>
  <si>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</si>
  <si>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</si>
  <si>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</si>
  <si>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</si>
  <si>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</si>
  <si>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</si>
  <si>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</si>
  <si>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</si>
  <si>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</si>
  <si>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</si>
  <si>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</si>
  <si>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</si>
  <si>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</si>
  <si>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</si>
  <si>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</si>
  <si>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</si>
  <si>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</si>
  <si>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</si>
  <si>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</si>
  <si>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</si>
  <si>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</si>
  <si>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</si>
  <si>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</si>
  <si>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</si>
  <si>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</si>
  <si>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</si>
  <si>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</si>
  <si>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</si>
  <si>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</si>
  <si>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</si>
  <si>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</si>
  <si>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</si>
  <si>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</si>
  <si>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</si>
  <si>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</si>
  <si>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</si>
  <si>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</si>
  <si>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</si>
  <si>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</si>
  <si>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</si>
  <si>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</si>
  <si>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</si>
  <si>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</si>
  <si>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</si>
  <si>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</si>
  <si>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</si>
  <si>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</si>
  <si>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</si>
  <si>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</si>
  <si>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</si>
  <si>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</si>
  <si>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</si>
  <si>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</si>
  <si>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</si>
  <si>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</si>
  <si>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</si>
  <si>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</si>
  <si>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</si>
  <si>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</si>
  <si>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</si>
  <si>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</si>
  <si>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</si>
  <si>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</si>
  <si>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</si>
  <si>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</si>
  <si>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</si>
  <si>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</si>
  <si>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</si>
  <si>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</si>
  <si>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</si>
  <si>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</si>
  <si>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</si>
  <si>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</si>
  <si>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</si>
  <si>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</si>
  <si>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</si>
  <si>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</si>
  <si>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</si>
  <si>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</si>
  <si>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</si>
  <si>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</si>
  <si>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</si>
  <si>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</si>
  <si>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</si>
  <si>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</si>
  <si>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</si>
  <si>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</si>
  <si>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</si>
  <si>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</si>
  <si>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</si>
  <si>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</si>
  <si>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</si>
  <si>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</si>
  <si>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</si>
  <si>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</si>
  <si>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</si>
  <si>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</si>
  <si>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</si>
  <si>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</si>
  <si>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</si>
  <si>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</si>
  <si>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</si>
  <si>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</si>
  <si>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</si>
  <si>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</si>
  <si>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</si>
  <si>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</si>
  <si>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</si>
  <si>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</si>
  <si>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</si>
  <si>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</si>
  <si>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</si>
  <si>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</si>
  <si>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</si>
  <si>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</si>
  <si>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</si>
  <si>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</si>
  <si>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</si>
  <si>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</si>
  <si>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</si>
  <si>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</si>
  <si>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</si>
  <si>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</si>
  <si>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</si>
  <si>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</si>
  <si>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</si>
  <si>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</si>
  <si>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</si>
  <si>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</si>
  <si>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</si>
  <si>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</si>
  <si>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</si>
  <si>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</si>
  <si>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</si>
  <si>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</si>
  <si>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</si>
  <si>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</si>
  <si>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</si>
  <si>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</si>
  <si>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</si>
  <si>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</si>
  <si>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</si>
  <si>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</si>
  <si>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</si>
  <si>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</si>
  <si>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</si>
  <si>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</si>
  <si>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</si>
  <si>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</si>
  <si>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</si>
  <si>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</si>
  <si>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</si>
  <si>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</si>
  <si>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</si>
  <si>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</si>
  <si>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</si>
  <si>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</si>
  <si>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</si>
  <si>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</si>
  <si>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</si>
  <si>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</si>
  <si>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</si>
  <si>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</si>
  <si>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</si>
  <si>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</si>
  <si>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</si>
  <si>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</si>
  <si>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</si>
  <si>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</si>
  <si>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</si>
  <si>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</si>
  <si>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</si>
  <si>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</si>
  <si>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</si>
  <si>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</si>
  <si>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</si>
  <si>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</si>
  <si>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</si>
  <si>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</si>
  <si>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</si>
  <si>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</si>
  <si>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</si>
  <si>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</si>
  <si>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</si>
  <si>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</si>
  <si>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</si>
  <si>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</si>
  <si>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</si>
  <si>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</si>
  <si>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</si>
  <si>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</si>
  <si>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</si>
  <si>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</si>
  <si>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</si>
  <si>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</si>
  <si>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</si>
  <si>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</si>
  <si>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</si>
  <si>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</si>
  <si>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</si>
  <si>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</si>
  <si>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</si>
  <si>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</si>
  <si>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</si>
  <si>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</si>
  <si>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</si>
  <si>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</si>
  <si>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</si>
  <si>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</si>
  <si>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</si>
  <si>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</si>
  <si>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</si>
  <si>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</si>
  <si>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</si>
  <si>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</si>
  <si>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</si>
  <si>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</si>
  <si>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</si>
  <si>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</si>
  <si>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</si>
  <si>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</si>
  <si>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</si>
  <si>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</si>
  <si>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</si>
  <si>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</si>
  <si>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</si>
  <si>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</si>
  <si>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</si>
  <si>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</si>
  <si>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</si>
  <si>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</si>
  <si>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</si>
  <si>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</si>
  <si>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</si>
  <si>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</si>
  <si>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</si>
  <si>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</si>
  <si>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</si>
  <si>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</si>
  <si>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</si>
  <si>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</si>
  <si>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</si>
  <si>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</si>
  <si>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</si>
  <si>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</si>
  <si>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</si>
  <si>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</si>
  <si>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</si>
  <si>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</si>
  <si>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</si>
  <si>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</si>
  <si>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</si>
  <si>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</si>
  <si>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</si>
  <si>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</si>
  <si>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</si>
  <si>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</si>
  <si>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</si>
  <si>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</si>
  <si>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</si>
  <si>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</si>
  <si>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</si>
  <si>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</si>
  <si>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</si>
  <si>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</si>
  <si>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</si>
  <si>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</si>
  <si>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</si>
  <si>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</si>
  <si>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</si>
  <si>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</si>
  <si>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</si>
  <si>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</si>
  <si>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</si>
  <si>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</si>
  <si>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</si>
  <si>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</si>
  <si>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</si>
  <si>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</si>
  <si>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</si>
  <si>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</si>
  <si>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</si>
  <si>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</si>
  <si>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</si>
  <si>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</si>
  <si>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</si>
  <si>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</si>
  <si>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</si>
  <si>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</si>
  <si>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</si>
  <si>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</si>
  <si>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</si>
  <si>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</si>
  <si>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</si>
  <si>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</si>
  <si>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</si>
  <si>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</si>
  <si>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</si>
  <si>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</si>
  <si>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</si>
  <si>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</si>
  <si>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</si>
  <si>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</si>
  <si>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</si>
  <si>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</si>
  <si>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</si>
  <si>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</si>
  <si>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</si>
  <si>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</si>
  <si>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</si>
  <si>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</si>
  <si>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</si>
  <si>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</si>
  <si>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</si>
  <si>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</si>
  <si>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</si>
  <si>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</si>
  <si>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</si>
  <si>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</si>
  <si>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</si>
  <si>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</si>
  <si>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</si>
  <si>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</si>
  <si>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</si>
  <si>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</si>
  <si>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</si>
  <si>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</si>
  <si>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</si>
  <si>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</si>
  <si>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</si>
  <si>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</si>
  <si>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</si>
  <si>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</si>
  <si>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</si>
  <si>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</si>
  <si>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</si>
  <si>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</si>
  <si>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</si>
  <si>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</si>
  <si>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</si>
  <si>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</si>
  <si>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</si>
  <si>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</si>
  <si>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</si>
  <si>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</si>
  <si>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</si>
  <si>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</si>
  <si>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</si>
  <si>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</si>
  <si>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</si>
  <si>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</si>
  <si>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</si>
  <si>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</si>
  <si>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</si>
  <si>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</si>
  <si>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</si>
  <si>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</si>
  <si>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</si>
  <si>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</si>
  <si>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</si>
  <si>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</si>
  <si>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</si>
  <si>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</si>
  <si>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</si>
  <si>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</si>
  <si>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</si>
  <si>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</si>
  <si>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</si>
  <si>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</si>
  <si>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</si>
  <si>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</si>
  <si>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</si>
  <si>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</si>
  <si>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</si>
  <si>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</si>
  <si>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</si>
  <si>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</si>
  <si>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</si>
  <si>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</si>
  <si>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</si>
  <si>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</si>
  <si>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</si>
  <si>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</si>
  <si>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</si>
  <si>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</si>
  <si>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</si>
  <si>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</si>
  <si>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</si>
  <si>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</si>
  <si>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</si>
  <si>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</si>
  <si>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</si>
  <si>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</si>
  <si>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</si>
  <si>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</si>
  <si>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</si>
  <si>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</si>
  <si>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</si>
  <si>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</si>
  <si>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</si>
  <si>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</si>
  <si>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</si>
  <si>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</si>
  <si>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</si>
  <si>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</si>
  <si>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</si>
  <si>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</si>
  <si>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</si>
  <si>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</si>
  <si>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</si>
  <si>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</si>
  <si>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</si>
  <si>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</si>
  <si>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</si>
  <si>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</si>
  <si>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</si>
  <si>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</si>
  <si>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</si>
  <si>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</si>
  <si>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</si>
  <si>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</si>
  <si>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</si>
  <si>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</si>
  <si>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</si>
  <si>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</si>
  <si>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</si>
  <si>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</si>
  <si>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</si>
  <si>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</si>
  <si>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</si>
  <si>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</si>
  <si>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</si>
  <si>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</si>
  <si>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</si>
  <si>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</si>
  <si>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</si>
  <si>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</si>
  <si>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</si>
  <si>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</si>
  <si>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</si>
  <si>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</si>
  <si>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</si>
  <si>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</si>
  <si>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</si>
  <si>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</si>
  <si>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</si>
  <si>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</si>
  <si>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</si>
  <si>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</si>
  <si>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</si>
  <si>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</si>
  <si>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</si>
  <si>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</si>
  <si>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</si>
  <si>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</si>
  <si>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</si>
  <si>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</si>
  <si>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</si>
  <si>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</si>
  <si>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</si>
  <si>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</si>
  <si>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</si>
  <si>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</si>
  <si>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</si>
  <si>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</si>
  <si>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</si>
  <si>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</si>
  <si>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</si>
  <si>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</si>
  <si>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</si>
  <si>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</si>
  <si>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</si>
  <si>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</si>
  <si>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</si>
  <si>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</si>
  <si>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</si>
  <si>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</si>
  <si>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</si>
  <si>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</si>
  <si>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</si>
  <si>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</si>
  <si>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</si>
  <si>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</si>
  <si>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</si>
  <si>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</si>
  <si>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</si>
  <si>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</si>
  <si>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</si>
  <si>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</si>
  <si>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</si>
  <si>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</si>
  <si>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</si>
  <si>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</si>
  <si>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</si>
  <si>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</si>
  <si>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</si>
  <si>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</si>
  <si>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</si>
  <si>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</si>
  <si>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</si>
  <si>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</si>
  <si>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</si>
  <si>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</si>
  <si>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</si>
  <si>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</si>
  <si>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</si>
  <si>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</si>
  <si>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</si>
  <si>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</si>
  <si>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</si>
  <si>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</si>
  <si>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</si>
  <si>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</si>
  <si>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</si>
  <si>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</si>
  <si>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</si>
  <si>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</si>
  <si>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</si>
  <si>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</si>
  <si>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</si>
  <si>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</si>
  <si>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</si>
  <si>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</si>
  <si>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</si>
  <si>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</si>
  <si>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</si>
  <si>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</si>
  <si>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</si>
  <si>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</si>
  <si>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</si>
  <si>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</si>
  <si>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</si>
  <si>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</si>
  <si>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</si>
  <si>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</si>
  <si>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</si>
  <si>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</si>
  <si>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</si>
  <si>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</si>
  <si>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</si>
  <si>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</si>
  <si>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</si>
  <si>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</si>
  <si>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</si>
  <si>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</si>
  <si>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</si>
  <si>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</si>
  <si>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</si>
  <si>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</si>
  <si>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</si>
  <si>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</si>
  <si>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</si>
  <si>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</si>
  <si>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</si>
  <si>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</si>
  <si>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</si>
  <si>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</si>
  <si>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</si>
  <si>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</si>
  <si>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</si>
  <si>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</si>
  <si>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</si>
  <si>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</si>
  <si>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</si>
  <si>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</si>
  <si>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</si>
  <si>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</si>
  <si>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</si>
  <si>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</si>
  <si>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</si>
  <si>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</si>
  <si>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</si>
  <si>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</si>
  <si>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</si>
  <si>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</si>
  <si>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</si>
  <si>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</si>
  <si>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</si>
  <si>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</si>
  <si>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</si>
  <si>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</si>
  <si>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</si>
  <si>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</si>
  <si>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</si>
  <si>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</si>
  <si>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</si>
  <si>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</si>
  <si>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</si>
  <si>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</si>
  <si>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</si>
  <si>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</si>
  <si>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</si>
  <si>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</si>
  <si>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</si>
  <si>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</si>
  <si>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</si>
  <si>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</si>
  <si>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</si>
  <si>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</si>
  <si>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</si>
  <si>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</si>
  <si>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</si>
  <si>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</si>
  <si>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</si>
  <si>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</si>
  <si>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</si>
  <si>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</si>
  <si>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</si>
  <si>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</si>
  <si>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</si>
  <si>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</si>
  <si>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</si>
  <si>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</si>
  <si>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</si>
  <si>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</si>
  <si>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</si>
  <si>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</si>
  <si>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</si>
  <si>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</si>
  <si>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</si>
  <si>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</si>
  <si>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</si>
  <si>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</si>
  <si>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</si>
  <si>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</si>
  <si>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</si>
  <si>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</si>
  <si>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</si>
  <si>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</si>
  <si>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</si>
  <si>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</si>
  <si>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</si>
  <si>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</si>
  <si>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</si>
  <si>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</si>
  <si>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</si>
  <si>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</si>
  <si>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</si>
  <si>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</si>
  <si>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</si>
  <si>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</si>
  <si>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</si>
  <si>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</si>
  <si>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</si>
  <si>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</si>
  <si>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</si>
  <si>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</si>
  <si>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</si>
  <si>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</si>
  <si>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</si>
  <si>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</si>
  <si>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</si>
  <si>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</si>
  <si>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</si>
  <si>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</si>
  <si>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</si>
  <si>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</si>
  <si>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</si>
  <si>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</si>
  <si>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</si>
  <si>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</si>
  <si>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</si>
  <si>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</si>
  <si>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</si>
  <si>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</si>
  <si>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</si>
  <si>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</si>
  <si>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</si>
  <si>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</si>
  <si>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</si>
  <si>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</si>
  <si>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</si>
  <si>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</si>
  <si>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</si>
  <si>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</si>
  <si>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</si>
  <si>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</si>
  <si>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</si>
  <si>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</si>
  <si>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</si>
  <si>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</si>
  <si>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</si>
  <si>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</si>
  <si>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</si>
  <si>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</si>
  <si>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</si>
  <si>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</si>
  <si>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</si>
  <si>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</si>
  <si>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</si>
  <si>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</si>
  <si>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</si>
  <si>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</si>
  <si>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</si>
  <si>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</si>
  <si>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</si>
  <si>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</si>
  <si>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</si>
  <si>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</si>
  <si>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</si>
  <si>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</si>
  <si>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</si>
  <si>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</si>
  <si>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</si>
  <si>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</si>
  <si>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</si>
  <si>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</si>
  <si>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</si>
  <si>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</si>
  <si>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</si>
  <si>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</si>
  <si>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</si>
  <si>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</si>
  <si>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</si>
  <si>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</si>
  <si>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</si>
  <si>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</si>
  <si>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</si>
  <si>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</si>
  <si>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</si>
  <si>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</si>
  <si>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</si>
  <si>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</si>
  <si>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</si>
  <si>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</si>
  <si>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</si>
  <si>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</si>
  <si>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</si>
  <si>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</si>
  <si>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</si>
  <si>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</si>
  <si>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</si>
  <si>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</si>
  <si>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</si>
  <si>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</si>
  <si>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</si>
  <si>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</si>
  <si>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</si>
  <si>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</si>
  <si>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</si>
  <si>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</si>
  <si>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</si>
  <si>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</si>
  <si>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</si>
  <si>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</si>
  <si>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</si>
  <si>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</si>
  <si>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</si>
  <si>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</si>
  <si>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</si>
  <si>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</si>
  <si>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</si>
  <si>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</si>
  <si>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</si>
  <si>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</si>
  <si>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</si>
  <si>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</si>
  <si>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</si>
  <si>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</si>
  <si>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</si>
  <si>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</si>
  <si>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</si>
  <si>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</si>
  <si>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</si>
  <si>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</si>
  <si>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</si>
  <si>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</si>
  <si>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</si>
  <si>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</si>
  <si>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</si>
  <si>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</si>
  <si>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</si>
  <si>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</si>
  <si>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</si>
  <si>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</si>
  <si>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</si>
  <si>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</si>
  <si>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</si>
  <si>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</si>
  <si>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</si>
  <si>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</si>
  <si>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</si>
  <si>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</si>
  <si>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</si>
  <si>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</si>
  <si>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</si>
  <si>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</si>
  <si>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</si>
  <si>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</si>
  <si>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</si>
  <si>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</si>
  <si>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</si>
  <si>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</si>
  <si>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</si>
  <si>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</si>
  <si>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</si>
  <si>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</si>
  <si>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</si>
  <si>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</si>
  <si>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</si>
  <si>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</si>
  <si>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</si>
  <si>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</si>
  <si>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</si>
  <si>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</si>
  <si>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</si>
  <si>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</si>
  <si>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</si>
  <si>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</si>
  <si>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</si>
  <si>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</si>
  <si>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</si>
  <si>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</si>
  <si>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</si>
  <si>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</si>
  <si>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</si>
  <si>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</si>
  <si>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</si>
  <si>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</si>
  <si>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</si>
  <si>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</si>
  <si>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</si>
  <si>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</si>
  <si>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</si>
  <si>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</si>
  <si>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</si>
  <si>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</si>
  <si>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</si>
  <si>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</si>
  <si>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</si>
  <si>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</si>
  <si>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</si>
  <si>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</si>
  <si>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</si>
  <si>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</si>
  <si>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</si>
  <si>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</si>
  <si>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</si>
  <si>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</si>
  <si>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</si>
  <si>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</si>
  <si>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</si>
  <si>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</si>
  <si>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</si>
  <si>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</si>
  <si>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</si>
  <si>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</si>
  <si>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</si>
  <si>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</si>
  <si>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</si>
  <si>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</si>
  <si>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</si>
  <si>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</si>
  <si>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</si>
  <si>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</si>
  <si>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</si>
  <si>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</si>
  <si>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</si>
  <si>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</si>
  <si>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</si>
  <si>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</si>
  <si>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</si>
  <si>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</si>
  <si>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</si>
  <si>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</si>
  <si>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</si>
  <si>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</si>
  <si>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</si>
  <si>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</si>
  <si>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</si>
  <si>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</si>
  <si>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</si>
  <si>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</si>
  <si>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</si>
  <si>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</si>
  <si>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</si>
  <si>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</si>
  <si>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</si>
  <si>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</si>
  <si>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</si>
  <si>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</si>
  <si>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</si>
  <si>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</si>
  <si>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</si>
  <si>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</si>
  <si>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</si>
  <si>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</si>
  <si>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</si>
  <si>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</si>
  <si>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</si>
  <si>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</si>
  <si>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</si>
  <si>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</si>
  <si>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</si>
  <si>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</si>
  <si>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</si>
  <si>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</si>
  <si>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</si>
  <si>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</si>
  <si>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</si>
  <si>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</si>
  <si>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</si>
  <si>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</si>
  <si>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</si>
  <si>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</si>
  <si>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</si>
  <si>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</si>
  <si>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</si>
  <si>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</si>
  <si>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</si>
  <si>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</si>
  <si>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</si>
  <si>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</si>
  <si>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</si>
  <si>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</si>
  <si>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</si>
  <si>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</si>
  <si>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</si>
  <si>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</si>
  <si>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</si>
  <si>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</si>
  <si>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</si>
  <si>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</si>
  <si>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</si>
  <si>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</si>
  <si>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</si>
  <si>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</si>
  <si>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</si>
  <si>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</si>
  <si>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</si>
  <si>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</si>
  <si>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</si>
  <si>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</si>
  <si>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</si>
  <si>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</si>
  <si>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</si>
  <si>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</si>
  <si>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</si>
  <si>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</si>
  <si>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</si>
  <si>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</si>
  <si>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</si>
  <si>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</si>
  <si>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</si>
  <si>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</si>
  <si>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</si>
  <si>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</si>
  <si>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</si>
  <si>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</si>
  <si>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</si>
  <si>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</si>
  <si>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</si>
  <si>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</si>
  <si>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</si>
  <si>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</si>
  <si>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</si>
  <si>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</si>
  <si>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</si>
  <si>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</si>
  <si>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</si>
  <si>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</si>
  <si>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</si>
  <si>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</si>
  <si>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</si>
  <si>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</si>
  <si>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</si>
  <si>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</si>
  <si>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</si>
  <si>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</si>
  <si>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</si>
  <si>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</si>
  <si>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</si>
  <si>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</si>
  <si>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</si>
  <si>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</si>
  <si>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</si>
  <si>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</si>
  <si>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</si>
  <si>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</si>
  <si>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</si>
  <si>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</si>
  <si>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</si>
  <si>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</si>
  <si>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</si>
  <si>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</si>
  <si>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</si>
  <si>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</si>
  <si>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</si>
  <si>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</si>
  <si>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</si>
  <si>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</si>
  <si>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</si>
  <si>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</si>
  <si>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</si>
  <si>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</si>
  <si>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</si>
  <si>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</si>
  <si>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</si>
  <si>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</si>
  <si>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</si>
  <si>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</si>
  <si>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</si>
  <si>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</si>
  <si>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</si>
  <si>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</si>
  <si>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</si>
  <si>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</si>
  <si>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</si>
  <si>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</si>
  <si>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</si>
  <si>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</si>
  <si>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</si>
  <si>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</si>
  <si>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</si>
  <si>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</si>
  <si>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</si>
  <si>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</si>
  <si>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</si>
  <si>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</si>
  <si>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</si>
  <si>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</si>
  <si>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</si>
  <si>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</si>
  <si>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</si>
  <si>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</si>
  <si>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</si>
  <si>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</si>
  <si>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</si>
  <si>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</si>
  <si>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</si>
  <si>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</si>
  <si>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</si>
  <si>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</si>
  <si>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</si>
  <si>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</si>
  <si>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</si>
  <si>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</si>
  <si>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</si>
  <si>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</si>
  <si>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</si>
  <si>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</si>
  <si>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</si>
  <si>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</si>
  <si>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</si>
  <si>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</si>
  <si>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</si>
  <si>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</si>
  <si>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</si>
  <si>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</si>
  <si>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</si>
  <si>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</si>
  <si>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</si>
  <si>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</si>
  <si>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</si>
  <si>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</si>
  <si>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</si>
  <si>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</si>
  <si>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</si>
  <si>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</si>
  <si>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</si>
  <si>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</si>
  <si>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</si>
  <si>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</si>
  <si>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</si>
  <si>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</si>
  <si>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</si>
  <si>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</si>
  <si>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</si>
  <si>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</si>
  <si>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</si>
  <si>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</si>
  <si>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</si>
  <si>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</si>
  <si>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</si>
  <si>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</si>
  <si>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</si>
  <si>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</si>
  <si>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</si>
  <si>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</si>
  <si>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</si>
  <si>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</si>
  <si>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</si>
  <si>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</si>
  <si>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</si>
  <si>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</si>
  <si>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</si>
  <si>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</si>
  <si>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</si>
  <si>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</si>
  <si>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</si>
  <si>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</si>
  <si>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</si>
  <si>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</si>
  <si>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</si>
  <si>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</si>
  <si>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</si>
  <si>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</si>
  <si>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</si>
  <si>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</si>
  <si>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</si>
  <si>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</si>
  <si>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</si>
  <si>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</si>
  <si>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</si>
  <si>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</si>
  <si>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</si>
  <si>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</si>
  <si>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</si>
  <si>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</si>
  <si>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</si>
  <si>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</si>
  <si>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</si>
  <si>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</si>
  <si>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</si>
  <si>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</si>
  <si>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</si>
  <si>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</si>
  <si>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</si>
  <si>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</si>
  <si>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</si>
  <si>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</si>
  <si>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</si>
  <si>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</si>
  <si>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</si>
  <si>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</si>
  <si>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</si>
  <si>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</si>
  <si>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</si>
  <si>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</si>
  <si>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</si>
  <si>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</si>
  <si>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</si>
  <si>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</si>
  <si>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</si>
  <si>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</si>
  <si>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</si>
  <si>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</si>
  <si>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</si>
  <si>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</si>
  <si>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</si>
  <si>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</si>
  <si>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</si>
  <si>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</si>
  <si>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</si>
  <si>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</si>
  <si>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</si>
  <si>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</si>
  <si>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</si>
  <si>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</si>
  <si>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</si>
  <si>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</si>
  <si>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</si>
  <si>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</si>
  <si>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</si>
  <si>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</si>
  <si>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</si>
  <si>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</si>
  <si>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</si>
  <si>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</si>
  <si>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</si>
  <si>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</si>
  <si>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</si>
  <si>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</si>
  <si>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</si>
  <si>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</si>
  <si>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</si>
  <si>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</si>
  <si>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</si>
  <si>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</si>
  <si>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</si>
  <si>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</si>
  <si>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</si>
  <si>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</si>
  <si>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</si>
  <si>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</si>
  <si>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</si>
  <si>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</si>
  <si>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</si>
  <si>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</si>
  <si>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</si>
  <si>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</si>
  <si>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</si>
  <si>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</si>
  <si>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</si>
  <si>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</si>
  <si>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</si>
  <si>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</si>
  <si>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</si>
  <si>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</si>
  <si>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</si>
  <si>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</si>
  <si>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</si>
  <si>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</si>
  <si>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</si>
  <si>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</si>
  <si>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</si>
  <si>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</si>
  <si>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</si>
  <si>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</si>
  <si>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</si>
  <si>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</si>
  <si>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</si>
  <si>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</si>
  <si>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</si>
  <si>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</si>
  <si>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</si>
  <si>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</si>
  <si>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</si>
  <si>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</si>
  <si>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</si>
  <si>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</si>
  <si>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</si>
  <si>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</si>
  <si>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</si>
  <si>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</si>
  <si>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</si>
  <si>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</si>
  <si>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</si>
  <si>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</si>
  <si>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</si>
  <si>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</si>
  <si>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</si>
  <si>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</si>
  <si>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</si>
  <si>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</si>
  <si>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</si>
  <si>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</si>
  <si>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</si>
  <si>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</si>
  <si>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</si>
  <si>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</si>
  <si>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</si>
  <si>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</si>
  <si>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</si>
  <si>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</si>
  <si>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</si>
  <si>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</si>
  <si>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</si>
  <si>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</si>
  <si>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</si>
  <si>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</si>
  <si>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</si>
  <si>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</si>
  <si>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</si>
  <si>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</si>
  <si>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</si>
  <si>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</si>
  <si>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</si>
  <si>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</si>
  <si>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</si>
  <si>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</si>
  <si>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</si>
  <si>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</si>
  <si>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</si>
  <si>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</si>
  <si>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</si>
  <si>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</si>
  <si>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</si>
  <si>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</si>
  <si>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</si>
  <si>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</si>
  <si>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</si>
  <si>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</si>
  <si>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</si>
  <si>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</si>
  <si>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</si>
  <si>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</si>
  <si>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</si>
  <si>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</si>
  <si>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</si>
  <si>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</si>
  <si>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</si>
  <si>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</si>
  <si>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</si>
  <si>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</si>
  <si>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</si>
  <si>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</si>
  <si>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</si>
  <si>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</si>
  <si>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</si>
  <si>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</si>
  <si>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</si>
  <si>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</si>
  <si>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</si>
  <si>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</si>
  <si>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</si>
  <si>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</si>
  <si>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</si>
  <si>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</si>
  <si>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</si>
  <si>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</si>
  <si>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</si>
  <si>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</si>
  <si>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</si>
  <si>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</si>
  <si>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</si>
  <si>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</si>
  <si>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</si>
  <si>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</si>
  <si>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</si>
  <si>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</si>
  <si>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</si>
  <si>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</si>
  <si>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</si>
  <si>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</si>
  <si>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</si>
  <si>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</si>
  <si>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</si>
  <si>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</si>
  <si>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</si>
  <si>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</si>
  <si>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</si>
  <si>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</si>
  <si>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</si>
  <si>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</si>
  <si>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</si>
  <si>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</si>
  <si>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</si>
  <si>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</si>
  <si>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</si>
  <si>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</si>
  <si>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</si>
  <si>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</si>
  <si>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</si>
  <si>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</si>
  <si>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</si>
  <si>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</si>
  <si>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</si>
  <si>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</si>
  <si>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</si>
  <si>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</si>
  <si>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</si>
  <si>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</si>
  <si>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</si>
  <si>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</si>
  <si>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</si>
  <si>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</si>
  <si>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</si>
  <si>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</si>
  <si>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</si>
  <si>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</si>
  <si>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</si>
  <si>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</si>
  <si>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</si>
  <si>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</si>
  <si>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</si>
  <si>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</si>
  <si>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</si>
  <si>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</si>
  <si>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</si>
  <si>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</si>
  <si>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</si>
  <si>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</si>
  <si>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</si>
  <si>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</si>
  <si>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</si>
  <si>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</si>
  <si>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</si>
  <si>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</si>
  <si>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</si>
  <si>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</si>
  <si>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</si>
  <si>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</si>
  <si>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</si>
  <si>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</si>
  <si>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</si>
  <si>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</si>
  <si>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</si>
  <si>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</si>
  <si>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</si>
  <si>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</si>
  <si>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</si>
  <si>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</si>
  <si>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</si>
  <si>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</si>
  <si>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</si>
  <si>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</si>
  <si>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</si>
  <si>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</si>
  <si>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</si>
  <si>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</si>
  <si>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</si>
  <si>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</si>
  <si>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</si>
  <si>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</si>
  <si>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</si>
  <si>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</si>
  <si>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</si>
  <si>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</si>
  <si>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</si>
  <si>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</si>
  <si>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</si>
  <si>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</si>
  <si>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</si>
  <si>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</si>
  <si>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</si>
  <si>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</si>
  <si>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</si>
  <si>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</si>
  <si>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</si>
  <si>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</si>
  <si>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</si>
  <si>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</si>
  <si>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</si>
  <si>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</si>
  <si>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</si>
  <si>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</si>
  <si>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</si>
  <si>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</si>
  <si>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</si>
  <si>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</si>
  <si>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</si>
  <si>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</si>
  <si>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</si>
  <si>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</si>
  <si>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</si>
  <si>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</si>
  <si>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</si>
  <si>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</si>
  <si>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</si>
  <si>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</si>
  <si>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</si>
  <si>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</si>
  <si>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</si>
  <si>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</si>
  <si>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</si>
  <si>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</si>
  <si>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</si>
  <si>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</si>
  <si>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</si>
  <si>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</si>
  <si>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</si>
  <si>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</si>
  <si>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</si>
  <si>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</si>
  <si>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</si>
  <si>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</si>
  <si>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</si>
  <si>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</si>
  <si>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</si>
  <si>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</si>
  <si>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</si>
  <si>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</si>
  <si>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</si>
  <si>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</si>
  <si>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</si>
  <si>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</si>
  <si>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</si>
  <si>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</si>
  <si>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</si>
  <si>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</si>
  <si>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</si>
  <si>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</si>
  <si>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</si>
  <si>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</si>
  <si>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</si>
  <si>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</si>
  <si>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</si>
  <si>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</si>
  <si>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</si>
  <si>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</si>
  <si>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</si>
  <si>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</si>
  <si>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</si>
  <si>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</si>
  <si>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</si>
  <si>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</si>
  <si>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</si>
  <si>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</si>
  <si>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</si>
  <si>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</si>
  <si>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</si>
  <si>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</si>
  <si>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</si>
  <si>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</si>
  <si>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</si>
  <si>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</si>
  <si>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</si>
  <si>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</si>
  <si>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</si>
  <si>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</si>
  <si>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</si>
  <si>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</si>
  <si>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</si>
  <si>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</si>
  <si>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</si>
  <si>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</si>
  <si>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</si>
  <si>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</si>
  <si>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</si>
  <si>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</si>
  <si>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</si>
  <si>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</si>
  <si>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</si>
  <si>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</si>
  <si>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</si>
  <si>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</si>
  <si>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</si>
  <si>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</si>
  <si>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</si>
  <si>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</si>
  <si>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</si>
  <si>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</si>
  <si>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</si>
  <si>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</si>
  <si>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</si>
  <si>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</si>
  <si>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</si>
  <si>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</si>
  <si>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</si>
  <si>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</si>
  <si>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</si>
  <si>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</si>
  <si>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</si>
  <si>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</si>
  <si>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</si>
  <si>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</si>
  <si>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</si>
  <si>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</si>
  <si>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</si>
  <si>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</si>
  <si>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</si>
  <si>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</si>
  <si>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</si>
  <si>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</si>
  <si>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</si>
  <si>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</si>
  <si>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</si>
  <si>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</si>
  <si>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</si>
  <si>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</si>
  <si>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</si>
  <si>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</si>
  <si>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</si>
  <si>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</si>
  <si>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</si>
  <si>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</si>
  <si>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</si>
  <si>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</si>
  <si>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</si>
  <si>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</si>
  <si>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</si>
  <si>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</si>
  <si>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</si>
  <si>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</si>
  <si>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</si>
  <si>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</si>
  <si>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</si>
  <si>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</si>
  <si>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</si>
  <si>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</si>
  <si>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</si>
  <si>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</si>
  <si>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</si>
  <si>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</si>
  <si>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</si>
  <si>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</si>
  <si>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</si>
  <si>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</si>
  <si>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</si>
  <si>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</si>
  <si>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</si>
  <si>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</si>
  <si>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</si>
  <si>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</si>
  <si>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</si>
  <si>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</si>
  <si>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</si>
  <si>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</si>
  <si>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</si>
  <si>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</si>
  <si>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</si>
  <si>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</si>
  <si>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</si>
  <si>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</si>
  <si>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</si>
  <si>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</si>
  <si>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</si>
  <si>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</si>
  <si>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</si>
  <si>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</si>
  <si>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</si>
  <si>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</si>
  <si>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</si>
  <si>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</si>
  <si>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</si>
  <si>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</si>
  <si>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</si>
  <si>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</si>
  <si>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</si>
  <si>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</si>
  <si>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</si>
  <si>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</si>
  <si>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</si>
  <si>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</si>
  <si>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</si>
  <si>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</si>
  <si>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</si>
  <si>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</si>
  <si>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</si>
  <si>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</si>
  <si>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</si>
  <si>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</si>
  <si>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</si>
  <si>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</si>
  <si>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</si>
  <si>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</si>
  <si>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</si>
  <si>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</si>
  <si>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</si>
  <si>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</si>
  <si>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</si>
  <si>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</si>
  <si>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</si>
  <si>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</si>
  <si>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</si>
  <si>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</si>
  <si>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</si>
  <si>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</si>
  <si>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</si>
  <si>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</si>
  <si>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</si>
  <si>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</si>
  <si>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</si>
  <si>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</si>
  <si>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</si>
  <si>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</si>
  <si>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</si>
  <si>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</si>
  <si>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</si>
  <si>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</si>
  <si>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</si>
  <si>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</si>
  <si>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</si>
  <si>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</si>
  <si>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</si>
  <si>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</si>
  <si>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</si>
  <si>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</si>
  <si>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</si>
  <si>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</si>
  <si>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</si>
  <si>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</si>
  <si>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</si>
  <si>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</si>
  <si>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</si>
  <si>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</si>
  <si>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</si>
  <si>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</si>
  <si>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</si>
  <si>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</si>
  <si>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</si>
  <si>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</si>
  <si>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</si>
  <si>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</si>
  <si>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</si>
  <si>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</si>
  <si>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</si>
  <si>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</si>
  <si>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</si>
  <si>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</si>
  <si>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</si>
  <si>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</si>
  <si>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</si>
  <si>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</si>
  <si>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</si>
  <si>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</si>
  <si>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</si>
  <si>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</si>
  <si>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</si>
  <si>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</si>
  <si>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</si>
  <si>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</si>
  <si>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</si>
  <si>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</si>
  <si>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</si>
  <si>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</si>
  <si>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</si>
  <si>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</si>
  <si>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</si>
  <si>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</si>
  <si>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</si>
  <si>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</si>
  <si>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</si>
  <si>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</si>
  <si>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</si>
  <si>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</si>
  <si>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</si>
  <si>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</si>
  <si>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</si>
  <si>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</si>
  <si>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</si>
  <si>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</si>
  <si>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</si>
  <si>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</si>
  <si>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</si>
  <si>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</si>
  <si>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</si>
  <si>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</si>
  <si>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</si>
  <si>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</si>
  <si>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</si>
  <si>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</si>
  <si>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</si>
  <si>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</si>
  <si>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</si>
  <si>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</si>
  <si>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</si>
  <si>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</si>
  <si>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</si>
  <si>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</si>
  <si>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</si>
  <si>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</si>
  <si>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</si>
  <si>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</si>
  <si>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</si>
  <si>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</si>
  <si>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</si>
  <si>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</si>
  <si>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</si>
  <si>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</si>
  <si>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</si>
  <si>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</si>
  <si>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</si>
  <si>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</si>
  <si>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</si>
  <si>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</si>
  <si>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</si>
  <si>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</si>
  <si>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</si>
  <si>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</si>
  <si>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</si>
  <si>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</si>
  <si>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</si>
  <si>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</si>
  <si>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</si>
  <si>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</si>
  <si>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</si>
  <si>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</si>
  <si>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</si>
  <si>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</si>
  <si>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</si>
  <si>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</si>
  <si>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</si>
  <si>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</si>
  <si>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</si>
  <si>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</si>
  <si>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</si>
  <si>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</si>
  <si>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</si>
  <si>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</si>
  <si>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</si>
  <si>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</si>
  <si>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</si>
  <si>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</si>
  <si>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</si>
  <si>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</si>
  <si>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</si>
  <si>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</si>
  <si>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</si>
  <si>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</si>
  <si>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</si>
  <si>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</si>
  <si>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</si>
  <si>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</si>
  <si>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</si>
  <si>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</si>
  <si>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</si>
  <si>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</si>
  <si>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</si>
  <si>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</si>
  <si>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</si>
  <si>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</si>
  <si>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</si>
  <si>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</si>
  <si>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</si>
  <si>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</si>
  <si>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</si>
  <si>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</si>
  <si>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</si>
  <si>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</si>
  <si>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</si>
  <si>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</si>
  <si>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</si>
  <si>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</si>
  <si>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</si>
  <si>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</si>
  <si>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</si>
  <si>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</si>
  <si>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</si>
  <si>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</si>
  <si>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</si>
  <si>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</si>
  <si>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</si>
  <si>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</si>
  <si>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</si>
  <si>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</si>
  <si>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</si>
  <si>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</si>
  <si>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</si>
  <si>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</si>
  <si>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</si>
  <si>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</si>
  <si>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</si>
  <si>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</si>
  <si>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</si>
  <si>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</si>
  <si>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</si>
  <si>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</si>
  <si>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</si>
  <si>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</si>
  <si>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</si>
  <si>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</si>
  <si>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</si>
  <si>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</si>
  <si>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</si>
  <si>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</si>
  <si>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</si>
  <si>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</si>
  <si>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</si>
  <si>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</si>
  <si>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</si>
  <si>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</si>
  <si>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</si>
  <si>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</si>
  <si>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</si>
  <si>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</si>
  <si>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</si>
  <si>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</si>
  <si>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</si>
  <si>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</si>
  <si>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</si>
  <si>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</si>
  <si>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</si>
  <si>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</si>
  <si>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</si>
  <si>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</si>
  <si>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</si>
  <si>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</si>
  <si>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</si>
  <si>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</si>
  <si>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</si>
  <si>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</si>
  <si>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</si>
  <si>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</si>
  <si>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</si>
  <si>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</si>
  <si>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</si>
  <si>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</si>
  <si>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</si>
  <si>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</si>
  <si>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</si>
  <si>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</si>
  <si>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</si>
  <si>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</si>
  <si>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</si>
  <si>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</si>
  <si>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</si>
  <si>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</si>
  <si>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</si>
  <si>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</si>
  <si>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</si>
  <si>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</si>
  <si>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</si>
  <si>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</si>
  <si>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</si>
  <si>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</si>
  <si>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</si>
  <si>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</si>
  <si>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</si>
  <si>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</si>
  <si>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</si>
  <si>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</si>
  <si>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</si>
  <si>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</si>
  <si>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</si>
  <si>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</si>
  <si>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</si>
  <si>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</si>
  <si>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</si>
  <si>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</si>
  <si>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</si>
  <si>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</si>
  <si>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</si>
  <si>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</si>
  <si>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</si>
  <si>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</si>
  <si>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</si>
  <si>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</si>
  <si>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</si>
  <si>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</si>
  <si>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</si>
  <si>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</si>
  <si>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</si>
  <si>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</si>
  <si>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</si>
  <si>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</si>
  <si>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</si>
  <si>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</si>
  <si>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</si>
  <si>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</si>
  <si>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</si>
  <si>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</si>
  <si>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</si>
  <si>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</si>
  <si>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</si>
  <si>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</si>
  <si>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</si>
  <si>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</si>
  <si>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</si>
  <si>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</si>
  <si>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</si>
  <si>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</si>
  <si>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</si>
  <si>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</si>
  <si>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</si>
  <si>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</si>
  <si>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</si>
  <si>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</si>
  <si>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</si>
  <si>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</si>
  <si>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</si>
  <si>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</si>
  <si>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</si>
  <si>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</si>
  <si>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</si>
  <si>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</si>
  <si>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</si>
  <si>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</si>
  <si>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</si>
  <si>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</si>
  <si>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</si>
  <si>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</si>
  <si>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</si>
  <si>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</si>
  <si>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</si>
  <si>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</si>
  <si>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</si>
  <si>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</si>
  <si>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</si>
  <si>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</si>
  <si>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</si>
  <si>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</si>
  <si>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</si>
  <si>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</si>
  <si>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</si>
  <si>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</si>
  <si>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</si>
  <si>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</si>
  <si>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</si>
  <si>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</si>
  <si>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</si>
  <si>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</si>
  <si>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</si>
  <si>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</si>
  <si>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</si>
  <si>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</si>
  <si>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</si>
  <si>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</si>
  <si>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</si>
  <si>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</si>
  <si>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</si>
  <si>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</si>
  <si>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</si>
  <si>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</si>
  <si>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</si>
  <si>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</si>
  <si>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</si>
  <si>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</si>
  <si>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</si>
  <si>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</si>
  <si>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</si>
  <si>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</si>
  <si>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</si>
  <si>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</si>
  <si>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</si>
  <si>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</si>
  <si>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</si>
  <si>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</si>
  <si>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</si>
  <si>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</si>
  <si>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</si>
  <si>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</si>
  <si>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</si>
  <si>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</si>
  <si>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</si>
  <si>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</si>
  <si>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</si>
  <si>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</si>
  <si>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</si>
  <si>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</si>
  <si>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</si>
  <si>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</si>
  <si>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</si>
  <si>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</si>
  <si>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</si>
  <si>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</si>
  <si>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</si>
  <si>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</si>
  <si>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</si>
  <si>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</si>
  <si>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</si>
  <si>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</si>
  <si>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</si>
  <si>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</si>
  <si>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</si>
  <si>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</si>
  <si>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</si>
  <si>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</si>
  <si>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</si>
  <si>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</si>
  <si>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</si>
  <si>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</si>
  <si>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</si>
  <si>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</si>
  <si>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</si>
  <si>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</si>
  <si>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</si>
  <si>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</si>
  <si>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</si>
  <si>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</si>
  <si>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</si>
  <si>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</si>
  <si>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</si>
  <si>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</si>
  <si>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</si>
  <si>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</si>
  <si>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</si>
  <si>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</si>
  <si>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</si>
  <si>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</si>
  <si>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</si>
  <si>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</si>
  <si>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</si>
  <si>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</si>
  <si>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</si>
  <si>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</si>
  <si>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</si>
  <si>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</si>
  <si>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</si>
  <si>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</si>
  <si>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</si>
  <si>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</si>
  <si>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</si>
  <si>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</si>
  <si>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</si>
  <si>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</si>
  <si>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</si>
  <si>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</si>
  <si>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</si>
  <si>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</si>
  <si>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</si>
  <si>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</si>
  <si>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</si>
  <si>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</si>
  <si>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</si>
  <si>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</si>
  <si>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</si>
  <si>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</si>
  <si>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</si>
  <si>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</si>
  <si>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</si>
  <si>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</si>
  <si>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</si>
  <si>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</si>
  <si>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</si>
  <si>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</si>
  <si>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</si>
  <si>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</si>
  <si>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</si>
  <si>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</si>
  <si>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</si>
  <si>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</si>
  <si>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</si>
  <si>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</si>
  <si>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</si>
  <si>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</si>
  <si>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</si>
  <si>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</si>
  <si>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</si>
  <si>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</si>
  <si>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</si>
  <si>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</si>
  <si>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</si>
  <si>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</si>
  <si>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</si>
  <si>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</si>
  <si>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</si>
  <si>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</si>
  <si>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</si>
  <si>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</si>
  <si>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</si>
  <si>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</si>
  <si>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</si>
  <si>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</si>
  <si>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</si>
  <si>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</si>
  <si>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</si>
  <si>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</si>
  <si>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</si>
  <si>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</si>
  <si>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</si>
  <si>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</si>
  <si>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</si>
  <si>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</si>
  <si>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</si>
  <si>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</si>
  <si>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</si>
  <si>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</si>
  <si>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</si>
  <si>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</si>
  <si>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</si>
  <si>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</si>
  <si>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</si>
  <si>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</si>
  <si>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</si>
  <si>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</si>
  <si>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</si>
  <si>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</si>
  <si>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</si>
  <si>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</si>
  <si>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</si>
  <si>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</si>
  <si>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</si>
  <si>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</si>
  <si>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</si>
  <si>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</si>
  <si>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</si>
  <si>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</si>
  <si>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</si>
  <si>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</si>
  <si>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</si>
  <si>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</si>
  <si>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</si>
  <si>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</si>
  <si>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</si>
  <si>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</si>
  <si>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</si>
  <si>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</si>
  <si>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</si>
  <si>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</si>
  <si>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</si>
  <si>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</si>
  <si>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</si>
  <si>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</si>
  <si>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</si>
  <si>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</si>
  <si>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</si>
  <si>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</si>
  <si>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</si>
  <si>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</si>
  <si>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</si>
  <si>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</si>
  <si>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</si>
  <si>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</si>
  <si>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</si>
  <si>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</si>
  <si>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</si>
  <si>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</si>
  <si>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</si>
  <si>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</si>
  <si>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</si>
  <si>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</si>
  <si>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</si>
  <si>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</si>
  <si>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</si>
  <si>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</si>
  <si>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</si>
  <si>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</si>
  <si>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</si>
  <si>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</si>
  <si>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</si>
  <si>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</si>
  <si>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</si>
  <si>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</si>
  <si>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</si>
  <si>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</si>
  <si>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</si>
  <si>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</si>
  <si>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</si>
  <si>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</si>
  <si>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</si>
  <si>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</si>
  <si>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</si>
  <si>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</si>
  <si>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</si>
  <si>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</si>
  <si>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</si>
  <si>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</si>
  <si>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</si>
  <si>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</si>
  <si>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</si>
  <si>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</si>
  <si>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</si>
  <si>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</si>
  <si>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</si>
  <si>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</si>
  <si>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</si>
  <si>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</si>
  <si>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</si>
  <si>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</si>
  <si>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</si>
  <si>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</si>
  <si>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</si>
  <si>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</si>
  <si>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</si>
  <si>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</si>
  <si>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</si>
  <si>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</si>
  <si>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</si>
  <si>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</si>
  <si>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</si>
  <si>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</si>
  <si>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</si>
  <si>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</si>
  <si>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</si>
  <si>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</si>
  <si>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</si>
  <si>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</si>
  <si>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</si>
  <si>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</si>
  <si>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</si>
  <si>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</si>
  <si>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</si>
  <si>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</si>
  <si>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</si>
  <si>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</si>
  <si>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</si>
  <si>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</si>
  <si>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</si>
  <si>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</si>
  <si>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</si>
  <si>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</si>
  <si>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</si>
  <si>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</si>
  <si>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</si>
  <si>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</si>
  <si>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</si>
  <si>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</si>
  <si>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</si>
  <si>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</si>
  <si>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</si>
  <si>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</si>
  <si>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</si>
  <si>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</si>
  <si>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</si>
  <si>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</si>
  <si>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</si>
  <si>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</si>
  <si>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</si>
  <si>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</si>
  <si>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</si>
  <si>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</si>
  <si>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</si>
  <si>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</si>
  <si>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</si>
  <si>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</si>
  <si>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</si>
  <si>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</si>
  <si>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</si>
  <si>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</si>
  <si>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</si>
  <si>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</si>
  <si>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</si>
  <si>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</si>
  <si>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</si>
  <si>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</si>
  <si>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</si>
  <si>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</si>
  <si>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</si>
  <si>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</si>
  <si>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</si>
  <si>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</si>
  <si>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</si>
  <si>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</si>
  <si>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</si>
  <si>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</si>
  <si>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</si>
  <si>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</si>
  <si>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</si>
  <si>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</si>
  <si>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</si>
  <si>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</si>
  <si>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</si>
  <si>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</si>
  <si>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</si>
  <si>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</si>
  <si>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</si>
  <si>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</si>
  <si>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</si>
  <si>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</si>
  <si>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</si>
  <si>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</si>
  <si>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</si>
  <si>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</si>
  <si>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</si>
  <si>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</si>
  <si>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</si>
  <si>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</si>
  <si>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</si>
  <si>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</si>
  <si>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</si>
  <si>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</si>
  <si>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</si>
  <si>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</si>
  <si>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</si>
  <si>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</si>
  <si>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</si>
  <si>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</si>
  <si>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</si>
  <si>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</si>
  <si>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</si>
  <si>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</si>
  <si>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</si>
  <si>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</si>
  <si>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</si>
  <si>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</si>
  <si>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</si>
  <si>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</si>
  <si>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</si>
  <si>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</si>
  <si>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</si>
  <si>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</si>
  <si>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</si>
  <si>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</si>
  <si>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</si>
  <si>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</si>
  <si>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</si>
  <si>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</si>
  <si>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</si>
  <si>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</si>
  <si>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</si>
  <si>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</si>
  <si>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</si>
  <si>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</si>
  <si>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</si>
  <si>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</si>
  <si>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</si>
  <si>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</si>
  <si>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</si>
  <si>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</si>
  <si>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</si>
  <si>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</si>
  <si>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</si>
  <si>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</si>
  <si>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</si>
  <si>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</si>
  <si>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</si>
  <si>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</si>
  <si>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</si>
  <si>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</si>
  <si>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</si>
  <si>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</si>
  <si>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</si>
  <si>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</si>
  <si>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</si>
  <si>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</si>
  <si>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</si>
  <si>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</si>
  <si>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</si>
  <si>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</si>
  <si>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</si>
  <si>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</si>
  <si>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</si>
  <si>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</si>
  <si>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</si>
  <si>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</si>
  <si>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</si>
  <si>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</si>
  <si>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</si>
  <si>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</si>
  <si>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</si>
  <si>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</si>
  <si>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</si>
  <si>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</si>
  <si>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</si>
  <si>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</si>
  <si>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</si>
  <si>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</si>
  <si>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</si>
  <si>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</si>
  <si>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</si>
  <si>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</si>
  <si>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</si>
  <si>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</si>
  <si>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</si>
  <si>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</si>
  <si>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</si>
  <si>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</si>
  <si>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</si>
  <si>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</si>
  <si>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</si>
  <si>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</si>
  <si>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</si>
  <si>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</si>
  <si>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</si>
  <si>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</si>
  <si>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</si>
  <si>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</si>
  <si>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</si>
  <si>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</si>
  <si>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</si>
  <si>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</si>
  <si>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</si>
  <si>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</si>
  <si>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</si>
  <si>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</si>
  <si>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</si>
  <si>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</si>
  <si>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</si>
  <si>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</si>
  <si>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</si>
  <si>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</si>
  <si>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</si>
  <si>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</si>
  <si>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</si>
  <si>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</si>
  <si>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</si>
  <si>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</si>
  <si>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</si>
  <si>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</si>
  <si>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</si>
  <si>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</si>
  <si>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</si>
  <si>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</si>
  <si>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</si>
  <si>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</si>
  <si>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</si>
  <si>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</si>
  <si>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</si>
  <si>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</si>
  <si>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</si>
  <si>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</si>
  <si>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</si>
  <si>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</si>
  <si>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</si>
  <si>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</si>
  <si>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</si>
  <si>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</si>
  <si>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</si>
  <si>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</si>
  <si>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</si>
  <si>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</si>
  <si>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</si>
  <si>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</si>
  <si>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</si>
  <si>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</si>
  <si>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</si>
  <si>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</si>
  <si>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</si>
  <si>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</si>
  <si>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</si>
  <si>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</si>
  <si>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</si>
  <si>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</si>
  <si>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</si>
  <si>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</si>
  <si>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</si>
  <si>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</si>
  <si>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</si>
  <si>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</si>
  <si>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</si>
  <si>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</si>
  <si>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</si>
  <si>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</si>
  <si>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</si>
  <si>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</si>
  <si>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</si>
  <si>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</si>
  <si>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</si>
  <si>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</si>
  <si>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</si>
  <si>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</si>
  <si>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</si>
  <si>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</si>
  <si>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</si>
  <si>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</si>
  <si>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</si>
  <si>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</si>
  <si>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</si>
  <si>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</si>
  <si>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</si>
  <si>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</si>
  <si>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</si>
  <si>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</si>
  <si>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</si>
  <si>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</si>
  <si>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</si>
  <si>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</si>
  <si>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</si>
  <si>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</si>
  <si>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</si>
  <si>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</si>
  <si>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</si>
  <si>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</si>
  <si>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</si>
  <si>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</si>
  <si>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</si>
  <si>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</si>
  <si>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</si>
  <si>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</si>
  <si>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</si>
  <si>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</si>
  <si>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</si>
  <si>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</si>
  <si>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</si>
  <si>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</si>
  <si>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</si>
  <si>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</si>
  <si>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</si>
  <si>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</si>
  <si>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</si>
  <si>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</si>
  <si>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</si>
  <si>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</si>
  <si>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</si>
  <si>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</si>
  <si>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</si>
  <si>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</si>
  <si>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</si>
  <si>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</si>
  <si>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</si>
  <si>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</si>
  <si>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</si>
  <si>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</si>
  <si>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</si>
  <si>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</si>
  <si>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</si>
  <si>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</si>
  <si>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</si>
  <si>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</si>
  <si>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</si>
  <si>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</si>
  <si>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</si>
  <si>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</si>
  <si>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</si>
  <si>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</si>
  <si>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</si>
  <si>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</si>
  <si>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</si>
  <si>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</si>
  <si>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</si>
  <si>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</si>
  <si>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</si>
  <si>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</si>
  <si>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</si>
  <si>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</si>
  <si>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</si>
  <si>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</si>
  <si>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</si>
  <si>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</si>
  <si>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</si>
  <si>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</si>
  <si>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</si>
  <si>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</si>
  <si>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</si>
  <si>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</si>
  <si>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</si>
  <si>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</si>
  <si>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</si>
  <si>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</si>
  <si>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</si>
  <si>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</si>
  <si>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</si>
  <si>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</si>
  <si>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</si>
  <si>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</si>
  <si>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</si>
  <si>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</si>
  <si>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</si>
  <si>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</si>
  <si>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</si>
  <si>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</si>
  <si>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</si>
  <si>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</si>
  <si>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</si>
  <si>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</si>
  <si>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</si>
  <si>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</si>
  <si>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</si>
  <si>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</si>
  <si>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</si>
  <si>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</si>
  <si>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</si>
  <si>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</si>
  <si>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</si>
  <si>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</si>
  <si>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</si>
  <si>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</si>
  <si>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</si>
  <si>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</si>
  <si>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</si>
  <si>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</si>
  <si>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</si>
  <si>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</si>
  <si>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</si>
  <si>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</si>
  <si>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</si>
  <si>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</si>
  <si>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</si>
  <si>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</si>
  <si>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</si>
  <si>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</si>
  <si>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</si>
  <si>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</si>
  <si>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</si>
  <si>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</si>
  <si>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</si>
  <si>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</si>
  <si>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</si>
  <si>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</si>
  <si>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</si>
  <si>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</si>
  <si>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</si>
  <si>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</si>
  <si>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</si>
  <si>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</si>
  <si>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</si>
  <si>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</si>
  <si>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</si>
  <si>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</si>
  <si>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</si>
  <si>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</si>
  <si>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</si>
  <si>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</si>
  <si>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</si>
  <si>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</si>
  <si>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</si>
  <si>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</si>
  <si>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</si>
  <si>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</si>
  <si>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</si>
  <si>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</si>
  <si>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</si>
  <si>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</si>
  <si>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</si>
  <si>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</si>
  <si>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</si>
  <si>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</si>
  <si>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</si>
  <si>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</si>
  <si>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</si>
  <si>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</si>
  <si>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</si>
  <si>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</si>
  <si>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</si>
  <si>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</si>
  <si>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</si>
  <si>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</si>
  <si>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</si>
  <si>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</si>
  <si>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</si>
  <si>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</si>
  <si>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</si>
  <si>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</si>
  <si>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</si>
  <si>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</si>
  <si>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</si>
  <si>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</si>
  <si>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</si>
  <si>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</si>
  <si>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</si>
  <si>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</si>
  <si>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</si>
  <si>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</si>
  <si>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</si>
  <si>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</si>
  <si>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</si>
  <si>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</si>
  <si>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</si>
  <si>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</si>
  <si>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</si>
  <si>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</si>
  <si>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</si>
  <si>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</si>
  <si>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</si>
  <si>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</si>
  <si>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</si>
  <si>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</si>
  <si>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</si>
  <si>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</si>
  <si>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</si>
  <si>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</si>
  <si>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</si>
  <si>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</si>
  <si>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</si>
  <si>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</si>
  <si>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</si>
  <si>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</si>
  <si>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</si>
  <si>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</si>
  <si>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</si>
  <si>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</si>
  <si>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</si>
  <si>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</si>
  <si>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</si>
  <si>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</si>
  <si>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</si>
  <si>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</si>
  <si>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</si>
  <si>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</si>
  <si>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</si>
  <si>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</si>
  <si>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</si>
  <si>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</si>
  <si>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</si>
  <si>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</si>
  <si>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</si>
  <si>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</si>
  <si>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</si>
  <si>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</si>
  <si>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</si>
  <si>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</si>
  <si>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</si>
  <si>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</si>
  <si>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</si>
  <si>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</si>
  <si>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</si>
  <si>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</si>
  <si>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</si>
  <si>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</si>
  <si>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</si>
  <si>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</si>
  <si>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</si>
  <si>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</si>
  <si>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</si>
  <si>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</si>
  <si>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</si>
  <si>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</si>
  <si>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</si>
  <si>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</si>
  <si>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</si>
  <si>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</si>
  <si>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</si>
  <si>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</si>
  <si>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</si>
  <si>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</si>
  <si>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</si>
  <si>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</si>
  <si>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</si>
  <si>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</si>
  <si>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</si>
  <si>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</si>
  <si>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</si>
  <si>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</si>
  <si>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</si>
  <si>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</si>
  <si>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</si>
  <si>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</si>
  <si>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</si>
  <si>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</si>
  <si>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</si>
  <si>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</si>
  <si>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</si>
  <si>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</si>
  <si>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</si>
  <si>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</si>
  <si>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</si>
  <si>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</si>
  <si>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</si>
  <si>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</si>
  <si>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</si>
  <si>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</si>
  <si>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</si>
  <si>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</si>
  <si>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</si>
  <si>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</si>
  <si>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</si>
  <si>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</si>
  <si>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</si>
  <si>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</si>
  <si>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</si>
  <si>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</si>
  <si>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</si>
  <si>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</si>
  <si>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</si>
  <si>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</si>
  <si>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</si>
  <si>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</si>
  <si>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</si>
  <si>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</si>
  <si>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</si>
  <si>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</si>
  <si>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</si>
  <si>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</si>
  <si>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</si>
  <si>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</si>
  <si>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</si>
  <si>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</si>
  <si>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</si>
  <si>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</si>
  <si>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</si>
  <si>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</si>
  <si>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</si>
  <si>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</si>
  <si>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</si>
  <si>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</si>
  <si>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</si>
  <si>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</si>
  <si>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</si>
  <si>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</si>
  <si>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</si>
  <si>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</si>
  <si>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</si>
  <si>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</si>
  <si>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</si>
  <si>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</si>
  <si>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</si>
  <si>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</si>
  <si>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</si>
  <si>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</si>
  <si>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</si>
  <si>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</si>
  <si>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</si>
  <si>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</si>
  <si>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</si>
  <si>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</si>
  <si>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</si>
  <si>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</si>
  <si>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</si>
  <si>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</si>
  <si>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</si>
  <si>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</si>
  <si>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</si>
  <si>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</si>
  <si>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</si>
  <si>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</si>
  <si>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</si>
  <si>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</si>
  <si>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</si>
  <si>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</si>
  <si>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</si>
  <si>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</si>
  <si>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</si>
  <si>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</si>
  <si>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</si>
  <si>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</si>
  <si>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</si>
  <si>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</si>
  <si>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</si>
  <si>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</si>
  <si>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</si>
  <si>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</si>
  <si>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</si>
  <si>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</si>
  <si>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</si>
  <si>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</si>
  <si>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</si>
  <si>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</si>
  <si>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</si>
  <si>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</si>
  <si>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</si>
  <si>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</si>
  <si>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</si>
  <si>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</si>
  <si>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</si>
  <si>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</si>
  <si>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</si>
  <si>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</si>
  <si>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</si>
  <si>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</si>
  <si>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</si>
  <si>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</si>
  <si>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</si>
  <si>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</si>
  <si>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</si>
  <si>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</si>
  <si>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</si>
  <si>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</si>
  <si>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</si>
  <si>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</si>
  <si>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</si>
  <si>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</si>
  <si>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</si>
  <si>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</si>
  <si>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</si>
  <si>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</si>
  <si>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</si>
  <si>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</si>
  <si>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</si>
  <si>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</si>
  <si>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</si>
  <si>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</si>
  <si>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</si>
  <si>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</si>
  <si>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</si>
  <si>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</si>
  <si>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</si>
  <si>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</si>
  <si>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</si>
  <si>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</si>
  <si>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</si>
  <si>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</si>
  <si>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</si>
  <si>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</si>
  <si>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</si>
  <si>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</si>
  <si>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</si>
  <si>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</si>
  <si>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</si>
  <si>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</si>
  <si>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</si>
  <si>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</si>
  <si>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</si>
  <si>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</si>
  <si>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</si>
  <si>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</si>
  <si>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</si>
  <si>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</si>
  <si>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</si>
  <si>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</si>
  <si>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</si>
  <si>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</si>
  <si>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</si>
  <si>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</si>
  <si>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</si>
  <si>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</si>
  <si>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</si>
  <si>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</si>
  <si>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</si>
  <si>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</si>
  <si>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</si>
  <si>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</si>
  <si>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</si>
  <si>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</si>
  <si>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</si>
  <si>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</si>
  <si>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</si>
  <si>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</si>
  <si>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</si>
  <si>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</si>
  <si>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</si>
  <si>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</si>
  <si>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</si>
  <si>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</si>
  <si>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</si>
  <si>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</si>
  <si>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</si>
  <si>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</si>
  <si>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</si>
  <si>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</si>
  <si>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</si>
  <si>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</si>
  <si>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</si>
  <si>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</si>
  <si>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</si>
  <si>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</si>
  <si>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</si>
  <si>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</si>
  <si>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</si>
  <si>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</si>
  <si>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</si>
  <si>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</si>
  <si>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</si>
  <si>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</si>
  <si>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</si>
  <si>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</si>
  <si>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</si>
  <si>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</si>
  <si>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</si>
  <si>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</si>
  <si>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</si>
  <si>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</si>
  <si>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</si>
  <si>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</si>
  <si>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</si>
  <si>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</si>
  <si>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</si>
  <si>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</si>
  <si>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</si>
  <si>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</si>
  <si>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</si>
  <si>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</si>
  <si>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</si>
  <si>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</si>
  <si>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</si>
  <si>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</si>
  <si>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</si>
  <si>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</si>
  <si>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</si>
  <si>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</si>
  <si>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</si>
  <si>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</si>
  <si>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</si>
  <si>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</si>
  <si>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</si>
  <si>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</si>
  <si>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</si>
  <si>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</si>
  <si>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</si>
  <si>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</si>
  <si>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</si>
  <si>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</si>
  <si>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</si>
  <si>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</si>
  <si>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</si>
  <si>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</si>
  <si>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</si>
  <si>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</si>
  <si>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</si>
  <si>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</si>
  <si>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</si>
  <si>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</si>
  <si>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</si>
  <si>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</si>
  <si>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</si>
  <si>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</si>
  <si>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</si>
  <si>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</si>
  <si>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</si>
  <si>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</si>
  <si>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</si>
  <si>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</si>
  <si>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</si>
  <si>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</si>
  <si>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</si>
  <si>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</si>
  <si>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</si>
  <si>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</si>
  <si>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</si>
  <si>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</si>
  <si>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</si>
  <si>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</si>
  <si>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</si>
  <si>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</si>
  <si>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</si>
  <si>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</si>
  <si>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</si>
  <si>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</si>
  <si>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</si>
  <si>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</si>
  <si>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</si>
  <si>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</si>
  <si>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</si>
  <si>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</si>
  <si>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</si>
  <si>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</si>
  <si>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</si>
  <si>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</si>
  <si>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</si>
  <si>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</si>
  <si>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</si>
  <si>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</si>
  <si>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</si>
  <si>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</si>
  <si>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</si>
  <si>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</si>
  <si>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</si>
  <si>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</si>
  <si>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</si>
  <si>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</si>
  <si>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</si>
  <si>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</si>
  <si>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</si>
  <si>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</si>
  <si>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</si>
  <si>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</si>
  <si>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</si>
  <si>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</si>
  <si>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</si>
  <si>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</si>
  <si>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</si>
  <si>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</si>
  <si>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</si>
  <si>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</si>
  <si>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</si>
  <si>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</si>
  <si>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</si>
  <si>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</si>
  <si>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</si>
  <si>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</si>
  <si>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</si>
  <si>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</si>
  <si>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</si>
  <si>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</si>
  <si>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</si>
  <si>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</si>
  <si>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</si>
  <si>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</si>
  <si>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</si>
  <si>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</si>
  <si>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</si>
  <si>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</si>
  <si>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</si>
  <si>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</si>
  <si>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</si>
  <si>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</si>
  <si>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</si>
  <si>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</si>
  <si>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</si>
  <si>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</si>
  <si>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</si>
  <si>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</si>
  <si>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</si>
  <si>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</si>
  <si>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</si>
  <si>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</si>
  <si>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</si>
  <si>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</si>
  <si>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</si>
  <si>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</si>
  <si>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</si>
  <si>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</si>
  <si>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</si>
  <si>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</si>
  <si>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</si>
  <si>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</si>
  <si>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</si>
  <si>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</si>
  <si>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</si>
  <si>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</si>
  <si>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</si>
  <si>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</si>
  <si>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</si>
  <si>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</si>
  <si>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</si>
  <si>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</si>
  <si>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</si>
  <si>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</si>
  <si>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</si>
  <si>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</si>
  <si>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</si>
  <si>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</si>
  <si>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</si>
  <si>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</si>
  <si>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</si>
  <si>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</si>
  <si>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</si>
  <si>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</si>
  <si>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</si>
  <si>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</si>
  <si>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</si>
  <si>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</si>
  <si>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</si>
  <si>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</si>
  <si>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</si>
  <si>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</si>
  <si>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</si>
  <si>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</si>
  <si>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</si>
  <si>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</si>
  <si>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</si>
  <si>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</si>
  <si>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</si>
  <si>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</si>
  <si>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</si>
  <si>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</si>
  <si>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</si>
  <si>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</si>
  <si>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</si>
  <si>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</si>
  <si>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</si>
  <si>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</si>
  <si>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</si>
  <si>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</si>
  <si>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</si>
  <si>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</si>
  <si>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</si>
  <si>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</si>
  <si>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</si>
  <si>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</si>
  <si>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</si>
  <si>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</si>
  <si>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</si>
  <si>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</si>
  <si>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</si>
  <si>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</si>
  <si>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</si>
  <si>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</si>
  <si>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</si>
  <si>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</si>
  <si>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</si>
  <si>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</si>
  <si>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</si>
  <si>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</si>
  <si>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</si>
  <si>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</si>
  <si>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</si>
  <si>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</si>
  <si>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</si>
  <si>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</si>
  <si>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</si>
  <si>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</si>
  <si>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</si>
  <si>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</si>
  <si>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</si>
  <si>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</si>
  <si>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</si>
  <si>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</si>
  <si>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</si>
  <si>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</si>
  <si>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</si>
  <si>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</si>
  <si>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</si>
  <si>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</si>
  <si>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</si>
  <si>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</si>
  <si>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</si>
  <si>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</si>
  <si>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</si>
  <si>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</si>
  <si>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</si>
  <si>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</si>
  <si>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</si>
  <si>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</si>
  <si>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</si>
  <si>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</si>
  <si>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</si>
  <si>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</si>
  <si>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</si>
  <si>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</si>
  <si>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</si>
  <si>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</si>
  <si>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</si>
  <si>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</si>
  <si>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</si>
  <si>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</si>
  <si>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</si>
  <si>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</si>
  <si>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</si>
  <si>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</si>
  <si>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</si>
  <si>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</si>
  <si>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</si>
  <si>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</si>
  <si>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</si>
  <si>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</si>
  <si>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</si>
  <si>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</si>
  <si>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</si>
  <si>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</si>
  <si>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</si>
  <si>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</si>
  <si>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</si>
  <si>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</si>
  <si>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</si>
  <si>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</si>
  <si>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</si>
  <si>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</si>
  <si>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</si>
  <si>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</si>
  <si>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</si>
  <si>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</si>
  <si>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</si>
  <si>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</si>
  <si>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</si>
  <si>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</si>
  <si>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</si>
  <si>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</si>
  <si>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</si>
  <si>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</si>
  <si>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</si>
  <si>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</si>
  <si>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</si>
  <si>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</si>
  <si>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</si>
  <si>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</si>
  <si>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</si>
  <si>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</si>
  <si>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</si>
  <si>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</si>
  <si>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</si>
  <si>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</si>
  <si>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</si>
  <si>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</si>
  <si>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</si>
  <si>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</si>
  <si>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</si>
  <si>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</si>
  <si>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</si>
  <si>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</si>
  <si>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</si>
  <si>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</si>
  <si>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</si>
  <si>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</si>
  <si>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</si>
  <si>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</si>
  <si>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</si>
  <si>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</si>
  <si>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</si>
  <si>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</si>
  <si>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</si>
  <si>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</si>
  <si>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</si>
  <si>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</si>
  <si>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</si>
  <si>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</si>
  <si>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</si>
  <si>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</si>
  <si>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</si>
  <si>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</si>
  <si>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</si>
  <si>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</si>
  <si>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</si>
  <si>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</si>
  <si>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</si>
  <si>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</si>
  <si>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</si>
  <si>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</si>
  <si>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</si>
  <si>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</si>
  <si>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</si>
  <si>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</si>
  <si>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</si>
  <si>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</si>
  <si>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</si>
  <si>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</si>
  <si>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</si>
  <si>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</si>
  <si>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</si>
  <si>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</si>
  <si>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</si>
  <si>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</si>
  <si>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</si>
  <si>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</si>
  <si>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</si>
  <si>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</si>
  <si>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</si>
  <si>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</si>
  <si>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</si>
  <si>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</si>
  <si>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</si>
  <si>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</si>
  <si>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</si>
  <si>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</si>
  <si>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</si>
  <si>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</si>
  <si>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</si>
  <si>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</si>
  <si>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</si>
  <si>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</si>
  <si>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</si>
  <si>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</si>
  <si>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</si>
  <si>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</si>
  <si>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</si>
  <si>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</si>
  <si>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</si>
  <si>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</si>
  <si>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</si>
  <si>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</si>
  <si>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</si>
  <si>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</si>
  <si>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</si>
  <si>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</si>
  <si>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</si>
  <si>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</si>
  <si>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</si>
  <si>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</si>
  <si>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</si>
  <si>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</si>
  <si>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</si>
  <si>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</si>
  <si>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</si>
  <si>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</si>
  <si>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</si>
  <si>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</si>
  <si>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</si>
  <si>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</si>
  <si>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</si>
  <si>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</si>
  <si>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</si>
  <si>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</si>
  <si>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</si>
  <si>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</si>
  <si>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</si>
  <si>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</si>
  <si>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</si>
  <si>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</si>
  <si>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</si>
  <si>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</si>
  <si>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</si>
  <si>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</si>
  <si>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</si>
  <si>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</si>
  <si>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</si>
  <si>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</si>
  <si>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</si>
  <si>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</si>
  <si>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</si>
  <si>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</si>
  <si>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</si>
  <si>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</si>
  <si>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</si>
  <si>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</si>
  <si>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</si>
  <si>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</si>
  <si>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</si>
  <si>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</si>
  <si>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</si>
  <si>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</si>
  <si>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</si>
  <si>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</si>
  <si>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</si>
  <si>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</si>
  <si>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</si>
  <si>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</si>
  <si>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</si>
  <si>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</si>
  <si>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</si>
  <si>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</si>
  <si>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</si>
  <si>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</si>
  <si>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</si>
  <si>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</si>
  <si>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</si>
  <si>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</si>
  <si>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</si>
  <si>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</si>
  <si>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</si>
  <si>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</si>
  <si>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</si>
  <si>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</si>
  <si>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</si>
  <si>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</si>
  <si>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</si>
  <si>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</si>
  <si>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</si>
  <si>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</si>
  <si>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</si>
  <si>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</si>
  <si>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</si>
  <si>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</si>
  <si>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</si>
  <si>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</si>
  <si>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</si>
  <si>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</si>
  <si>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</si>
  <si>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</si>
  <si>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</si>
  <si>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</si>
  <si>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</si>
  <si>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</si>
  <si>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</si>
  <si>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</si>
  <si>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</si>
  <si>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</si>
  <si>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</si>
  <si>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</si>
  <si>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</si>
  <si>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</si>
  <si>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</si>
  <si>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</si>
  <si>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</si>
  <si>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</si>
  <si>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</si>
  <si>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</si>
  <si>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</si>
  <si>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</si>
  <si>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</si>
  <si>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</si>
  <si>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</si>
  <si>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</si>
  <si>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</si>
  <si>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</si>
  <si>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</si>
  <si>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</si>
  <si>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</si>
  <si>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</si>
  <si>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</si>
  <si>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</si>
  <si>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</si>
  <si>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</si>
  <si>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</si>
  <si>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</si>
  <si>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</si>
  <si>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</si>
  <si>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</si>
  <si>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</si>
  <si>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</si>
  <si>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</si>
  <si>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</si>
  <si>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</si>
  <si>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</si>
  <si>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</si>
  <si>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</si>
  <si>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</si>
  <si>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</si>
  <si>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</si>
  <si>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</si>
  <si>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</si>
  <si>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</si>
  <si>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</si>
  <si>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</si>
  <si>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</si>
  <si>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</si>
  <si>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</si>
  <si>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</si>
  <si>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</si>
  <si>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</si>
  <si>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</si>
  <si>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</si>
  <si>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</si>
  <si>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</si>
  <si>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</si>
  <si>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</si>
  <si>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</si>
  <si>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</si>
  <si>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</si>
  <si>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</si>
  <si>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</si>
  <si>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</si>
  <si>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</si>
  <si>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</si>
  <si>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</si>
  <si>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</si>
  <si>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</si>
  <si>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</si>
  <si>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</si>
  <si>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</si>
  <si>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</si>
  <si>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</si>
  <si>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</si>
  <si>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</si>
  <si>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</si>
  <si>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</si>
  <si>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</si>
  <si>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</si>
  <si>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</si>
  <si>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</si>
  <si>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</si>
  <si>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</si>
  <si>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</si>
  <si>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</si>
  <si>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</si>
  <si>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</si>
  <si>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</si>
  <si>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</si>
  <si>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</si>
  <si>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</si>
  <si>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</si>
  <si>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</si>
  <si>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</si>
  <si>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</si>
  <si>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</si>
  <si>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</si>
  <si>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</si>
  <si>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</si>
  <si>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</si>
  <si>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</si>
  <si>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</si>
  <si>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</si>
  <si>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</si>
  <si>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</si>
  <si>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</si>
  <si>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</si>
  <si>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</si>
  <si>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</si>
  <si>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</si>
  <si>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</si>
  <si>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</si>
  <si>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</si>
  <si>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</si>
  <si>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</si>
  <si>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</si>
  <si>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</si>
  <si>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</si>
  <si>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</si>
  <si>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</si>
  <si>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</si>
  <si>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</si>
  <si>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</si>
  <si>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</si>
  <si>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</si>
  <si>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</si>
  <si>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</si>
  <si>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</si>
  <si>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</si>
  <si>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</si>
  <si>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</si>
  <si>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</si>
  <si>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</si>
  <si>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</si>
  <si>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</si>
  <si>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</si>
  <si>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</si>
  <si>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</si>
  <si>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</si>
  <si>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</si>
  <si>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</si>
  <si>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</si>
  <si>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</si>
  <si>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</si>
  <si>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</si>
  <si>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</si>
  <si>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</si>
  <si>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</si>
  <si>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</si>
  <si>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</si>
  <si>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</si>
  <si>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</si>
  <si>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</si>
  <si>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</si>
  <si>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</si>
  <si>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</si>
  <si>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</si>
  <si>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</si>
  <si>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</si>
  <si>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</si>
  <si>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</si>
  <si>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</si>
  <si>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</si>
  <si>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</si>
  <si>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</si>
  <si>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</si>
  <si>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</si>
  <si>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</si>
  <si>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</si>
  <si>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</si>
  <si>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</si>
  <si>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</si>
  <si>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</si>
  <si>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</si>
  <si>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</si>
  <si>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</si>
  <si>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</si>
  <si>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</si>
  <si>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</si>
  <si>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</si>
  <si>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</si>
  <si>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</si>
  <si>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</si>
  <si>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</si>
  <si>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</si>
  <si>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</si>
  <si>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</si>
  <si>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</si>
  <si>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</si>
  <si>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</si>
  <si>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</si>
  <si>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</si>
  <si>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</si>
  <si>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</si>
  <si>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</si>
  <si>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</si>
  <si>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</si>
  <si>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</si>
  <si>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</si>
  <si>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</si>
  <si>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</si>
  <si>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</si>
  <si>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</si>
  <si>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</si>
  <si>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</si>
  <si>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</si>
  <si>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</si>
  <si>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</si>
  <si>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</si>
  <si>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</si>
  <si>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</si>
  <si>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</si>
  <si>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</si>
  <si>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</si>
  <si>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</si>
  <si>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</si>
  <si>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</si>
  <si>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</si>
  <si>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</si>
  <si>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</si>
  <si>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</si>
  <si>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</si>
  <si>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</si>
  <si>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</si>
  <si>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</si>
  <si>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</si>
  <si>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</si>
  <si>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</si>
  <si>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</si>
  <si>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</si>
  <si>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</si>
  <si>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</si>
  <si>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</si>
  <si>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</si>
  <si>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</si>
  <si>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</si>
  <si>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</si>
  <si>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</si>
  <si>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</si>
  <si>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</si>
  <si>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</si>
  <si>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</si>
  <si>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</si>
  <si>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</si>
  <si>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</si>
  <si>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</si>
  <si>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</si>
  <si>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</si>
  <si>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</si>
  <si>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</si>
  <si>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</si>
  <si>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</si>
  <si>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</si>
  <si>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</si>
  <si>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</si>
  <si>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</si>
  <si>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</si>
  <si>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</si>
  <si>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</si>
  <si>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</si>
  <si>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</si>
  <si>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</si>
  <si>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</si>
  <si>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</si>
  <si>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</si>
  <si>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</si>
  <si>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</si>
  <si>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</si>
  <si>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</si>
  <si>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</si>
  <si>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</si>
  <si>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</si>
  <si>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</si>
  <si>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</si>
  <si>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</si>
  <si>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</si>
  <si>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</si>
  <si>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</si>
  <si>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</si>
  <si>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</si>
  <si>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</si>
  <si>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</si>
  <si>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</si>
  <si>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</si>
  <si>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</si>
  <si>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</si>
  <si>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</si>
  <si>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</si>
  <si>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</si>
  <si>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</si>
  <si>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</si>
  <si>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</si>
  <si>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</si>
  <si>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</si>
  <si>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</si>
  <si>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</si>
  <si>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</si>
  <si>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</si>
  <si>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</si>
  <si>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</si>
  <si>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</si>
  <si>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</si>
  <si>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</si>
  <si>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</si>
  <si>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</si>
  <si>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</si>
  <si>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</si>
  <si>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</si>
  <si>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</si>
  <si>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</si>
  <si>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</si>
  <si>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</si>
  <si>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</si>
  <si>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</si>
  <si>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</si>
  <si>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</si>
  <si>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</si>
  <si>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</si>
  <si>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</si>
  <si>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</si>
  <si>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</si>
  <si>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</si>
  <si>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</si>
  <si>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</si>
  <si>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</si>
  <si>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</si>
  <si>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</si>
  <si>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</si>
  <si>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</si>
  <si>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</si>
  <si>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</si>
  <si>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</si>
  <si>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</si>
  <si>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</si>
  <si>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</si>
  <si>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</si>
  <si>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</si>
  <si>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</si>
  <si>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</si>
  <si>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</si>
  <si>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</si>
  <si>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</si>
  <si>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</si>
  <si>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</si>
  <si>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</si>
  <si>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</si>
  <si>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</si>
  <si>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</si>
  <si>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</si>
  <si>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</si>
  <si>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</si>
  <si>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</si>
  <si>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</si>
  <si>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</si>
  <si>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</si>
  <si>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</si>
  <si>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</si>
  <si>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</si>
  <si>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</si>
  <si>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</si>
  <si>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</si>
  <si>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</si>
  <si>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</si>
  <si>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</si>
  <si>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</si>
  <si>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</si>
  <si>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</si>
  <si>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</si>
  <si>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</si>
  <si>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</si>
  <si>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</si>
  <si>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</si>
  <si>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</si>
  <si>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</si>
  <si>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</si>
  <si>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</si>
  <si>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</si>
  <si>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</si>
  <si>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</si>
  <si>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</si>
  <si>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</si>
  <si>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</si>
  <si>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</si>
  <si>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</si>
  <si>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</si>
  <si>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</si>
  <si>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</si>
  <si>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</si>
  <si>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</si>
  <si>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</si>
  <si>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</si>
  <si>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</si>
  <si>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</si>
  <si>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</si>
  <si>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</si>
  <si>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</si>
  <si>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</si>
  <si>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</si>
  <si>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</si>
  <si>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</si>
  <si>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</si>
  <si>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</si>
  <si>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</si>
  <si>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</si>
  <si>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</si>
  <si>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</si>
  <si>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</si>
  <si>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</si>
  <si>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</si>
  <si>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</si>
  <si>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</si>
  <si>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</si>
  <si>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</si>
  <si>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</si>
  <si>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</si>
  <si>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</si>
  <si>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</si>
  <si>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</si>
  <si>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</si>
  <si>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</si>
  <si>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</si>
  <si>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</si>
  <si>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</si>
  <si>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</si>
  <si>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</si>
  <si>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</si>
  <si>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</si>
  <si>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</si>
  <si>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</si>
  <si>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</si>
  <si>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</si>
  <si>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</si>
  <si>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</si>
  <si>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</si>
  <si>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</si>
  <si>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</si>
  <si>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</si>
  <si>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</si>
  <si>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</si>
  <si>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</si>
  <si>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</si>
  <si>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</si>
  <si>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</si>
  <si>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</si>
  <si>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</si>
  <si>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</si>
  <si>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</si>
  <si>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</si>
  <si>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</si>
  <si>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</si>
  <si>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</si>
  <si>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</si>
  <si>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</si>
  <si>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</si>
  <si>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</si>
  <si>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</si>
  <si>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</si>
  <si>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</si>
  <si>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</si>
  <si>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</si>
  <si>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</si>
  <si>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</si>
  <si>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</si>
  <si>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</si>
  <si>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</si>
  <si>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</si>
  <si>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</si>
  <si>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</si>
  <si>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</si>
  <si>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</si>
  <si>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</si>
  <si>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</si>
  <si>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</si>
  <si>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</si>
  <si>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</si>
  <si>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</si>
  <si>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</si>
  <si>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</si>
  <si>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</si>
  <si>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</si>
  <si>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</si>
  <si>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</si>
  <si>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</si>
  <si>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</si>
  <si>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</si>
  <si>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</si>
  <si>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</si>
  <si>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</si>
  <si>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</si>
  <si>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</si>
  <si>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</si>
  <si>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</si>
  <si>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</si>
  <si>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</si>
  <si>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</si>
  <si>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</si>
  <si>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</si>
  <si>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</si>
  <si>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</si>
  <si>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</si>
  <si>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</si>
  <si>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</si>
  <si>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</si>
  <si>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</si>
  <si>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</si>
  <si>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</si>
  <si>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</si>
  <si>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</si>
  <si>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</si>
  <si>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</si>
  <si>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</si>
  <si>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</si>
  <si>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</si>
  <si>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</si>
  <si>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</si>
  <si>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</si>
  <si>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</si>
  <si>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</si>
  <si>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</si>
  <si>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</si>
  <si>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</si>
  <si>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</si>
  <si>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</si>
  <si>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</si>
  <si>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</si>
  <si>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</si>
  <si>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</si>
  <si>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</si>
  <si>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</si>
  <si>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</si>
  <si>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</si>
  <si>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</si>
  <si>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</si>
  <si>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</si>
  <si>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</si>
  <si>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</si>
  <si>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</si>
  <si>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</si>
  <si>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</si>
  <si>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</si>
  <si>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</si>
  <si>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</si>
  <si>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</si>
  <si>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</si>
  <si>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</si>
  <si>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</si>
  <si>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</si>
  <si>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</si>
  <si>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</si>
  <si>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</si>
  <si>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</si>
  <si>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</si>
  <si>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</si>
  <si>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</si>
  <si>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</si>
  <si>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</si>
  <si>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</si>
  <si>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</si>
  <si>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</si>
  <si>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</si>
  <si>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</si>
  <si>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</si>
  <si>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</si>
  <si>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</si>
  <si>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</si>
  <si>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</si>
  <si>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</si>
  <si>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</si>
  <si>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</si>
  <si>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</si>
  <si>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</si>
  <si>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</si>
  <si>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</si>
  <si>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</si>
  <si>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</si>
  <si>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</si>
  <si>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</si>
  <si>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</si>
  <si>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</si>
  <si>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</si>
  <si>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</si>
  <si>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</si>
  <si>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</si>
  <si>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</si>
  <si>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</si>
  <si>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</si>
  <si>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</si>
  <si>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</si>
  <si>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</si>
  <si>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</si>
  <si>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</si>
  <si>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</si>
  <si>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</si>
  <si>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</si>
  <si>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</si>
  <si>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</si>
  <si>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</si>
  <si>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</si>
  <si>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</si>
  <si>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</si>
  <si>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</si>
  <si>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</si>
  <si>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</si>
  <si>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</si>
  <si>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</si>
  <si>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</si>
  <si>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</si>
  <si>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</si>
  <si>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</si>
  <si>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</si>
  <si>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</si>
  <si>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</si>
  <si>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</si>
  <si>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</si>
  <si>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</si>
  <si>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</si>
  <si>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</si>
  <si>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</si>
  <si>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</si>
  <si>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</si>
  <si>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</si>
  <si>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</si>
  <si>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</si>
  <si>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</si>
  <si>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</si>
  <si>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</si>
  <si>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</si>
  <si>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</si>
  <si>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</si>
  <si>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</si>
  <si>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</si>
  <si>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</si>
  <si>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</si>
  <si>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</si>
  <si>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</si>
  <si>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</si>
  <si>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</si>
  <si>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</si>
  <si>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</si>
  <si>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</si>
  <si>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</si>
  <si>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</si>
  <si>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</si>
  <si>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</si>
  <si>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</si>
  <si>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</si>
  <si>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</si>
  <si>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</si>
  <si>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</si>
  <si>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</si>
  <si>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</si>
  <si>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</si>
  <si>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</si>
  <si>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</si>
  <si>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</si>
  <si>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</si>
  <si>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</si>
  <si>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</si>
  <si>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</si>
  <si>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</si>
  <si>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</si>
  <si>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</si>
  <si>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</si>
  <si>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</si>
  <si>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</si>
  <si>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</si>
  <si>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</si>
  <si>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</si>
  <si>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</si>
  <si>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</si>
  <si>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</si>
  <si>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</si>
  <si>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</si>
  <si>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</si>
  <si>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</si>
  <si>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</si>
  <si>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</si>
  <si>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</si>
  <si>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</si>
  <si>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</si>
  <si>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</si>
  <si>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</si>
  <si>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</si>
  <si>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</si>
  <si>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</si>
  <si>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</si>
  <si>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</si>
  <si>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</si>
  <si>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</si>
  <si>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</si>
  <si>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</si>
  <si>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</si>
  <si>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</si>
  <si>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</si>
  <si>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</si>
  <si>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</si>
  <si>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</si>
  <si>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</si>
  <si>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</si>
  <si>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</si>
  <si>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</si>
  <si>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</si>
  <si>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</si>
  <si>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</si>
  <si>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</si>
  <si>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</si>
  <si>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</si>
  <si>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</si>
  <si>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</si>
  <si>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</si>
  <si>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</si>
  <si>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</si>
  <si>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</si>
  <si>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</si>
  <si>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</si>
  <si>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</si>
  <si>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</si>
  <si>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</si>
  <si>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</si>
  <si>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</si>
  <si>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</si>
  <si>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</si>
  <si>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</si>
  <si>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</si>
  <si>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</si>
  <si>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</si>
  <si>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</si>
  <si>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</si>
  <si>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</si>
  <si>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</si>
  <si>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</si>
  <si>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</si>
  <si>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</si>
  <si>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</si>
  <si>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</si>
  <si>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</si>
  <si>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</si>
  <si>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</si>
  <si>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</si>
  <si>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</si>
  <si>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</si>
  <si>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</si>
  <si>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</si>
  <si>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</si>
  <si>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</si>
  <si>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</si>
  <si>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</si>
  <si>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</si>
  <si>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</si>
  <si>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</si>
  <si>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</si>
  <si>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</si>
  <si>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</si>
  <si>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</si>
  <si>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</si>
  <si>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</si>
  <si>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</si>
  <si>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</si>
  <si>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</si>
  <si>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</si>
  <si>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</si>
  <si>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</si>
  <si>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</si>
  <si>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</si>
  <si>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</si>
  <si>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</si>
  <si>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</si>
  <si>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</si>
  <si>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</si>
  <si>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</si>
  <si>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</si>
  <si>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</si>
  <si>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</si>
  <si>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</si>
  <si>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</si>
  <si>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</si>
  <si>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</si>
  <si>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</si>
  <si>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</si>
  <si>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</si>
  <si>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</si>
  <si>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</si>
  <si>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</si>
  <si>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</si>
  <si>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</si>
  <si>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</si>
  <si>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</si>
  <si>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</si>
  <si>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</si>
  <si>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</si>
  <si>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</si>
  <si>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</si>
  <si>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</si>
  <si>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</si>
  <si>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</si>
  <si>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</si>
  <si>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</si>
  <si>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</si>
  <si>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</si>
  <si>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</si>
  <si>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</si>
  <si>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</si>
  <si>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</si>
  <si>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</si>
  <si>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</si>
  <si>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</si>
  <si>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</si>
  <si>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</si>
  <si>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</si>
  <si>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</si>
  <si>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</si>
  <si>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</si>
  <si>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</si>
  <si>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</si>
  <si>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</si>
  <si>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</si>
  <si>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</si>
  <si>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</si>
  <si>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</si>
  <si>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</si>
  <si>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</si>
  <si>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</si>
  <si>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</si>
  <si>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</si>
  <si>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</si>
  <si>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</si>
  <si>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</si>
  <si>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</si>
  <si>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</si>
  <si>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</si>
  <si>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</si>
  <si>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</si>
  <si>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</si>
  <si>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</si>
  <si>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</si>
  <si>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</si>
  <si>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</si>
  <si>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</si>
  <si>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</si>
  <si>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</si>
  <si>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</si>
  <si>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</si>
  <si>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</si>
  <si>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</si>
  <si>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</si>
  <si>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</si>
  <si>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</si>
  <si>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</si>
  <si>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</si>
  <si>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</si>
  <si>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</si>
  <si>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</si>
  <si>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</si>
  <si>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</si>
  <si>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</si>
  <si>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</si>
  <si>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</si>
  <si>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</si>
  <si>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</si>
  <si>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</si>
  <si>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</si>
  <si>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</si>
  <si>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</si>
  <si>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</si>
  <si>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</si>
  <si>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</si>
  <si>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</si>
  <si>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</si>
  <si>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</si>
  <si>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</si>
  <si>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</si>
  <si>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</si>
  <si>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</si>
  <si>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</si>
  <si>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</si>
  <si>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</si>
  <si>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</si>
  <si>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</si>
  <si>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</si>
  <si>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</si>
  <si>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</si>
  <si>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</si>
  <si>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</si>
  <si>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</si>
  <si>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</si>
  <si>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</si>
  <si>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</si>
  <si>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</si>
  <si>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</si>
  <si>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</si>
  <si>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</si>
  <si>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</si>
  <si>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</si>
  <si>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</si>
  <si>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</si>
  <si>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</si>
  <si>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</si>
  <si>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</si>
  <si>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</si>
  <si>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</si>
  <si>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</si>
  <si>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</si>
  <si>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</si>
  <si>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</si>
  <si>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</si>
  <si>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</si>
  <si>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</si>
  <si>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</si>
  <si>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</si>
  <si>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</si>
  <si>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</si>
  <si>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</si>
  <si>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</si>
  <si>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</si>
  <si>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</si>
  <si>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</si>
  <si>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</si>
  <si>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</si>
  <si>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</si>
  <si>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</si>
  <si>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</si>
  <si>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</si>
  <si>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</si>
  <si>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</si>
  <si>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</si>
  <si>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</si>
  <si>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</si>
  <si>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</si>
  <si>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</si>
  <si>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</si>
  <si>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</si>
  <si>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</si>
  <si>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</si>
  <si>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</si>
  <si>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</si>
  <si>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</si>
  <si>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</si>
  <si>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</si>
  <si>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</si>
  <si>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</si>
  <si>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</si>
  <si>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</si>
  <si>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</si>
  <si>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</si>
  <si>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</si>
  <si>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</si>
  <si>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</si>
  <si>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</si>
  <si>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</si>
  <si>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</si>
  <si>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</si>
  <si>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</si>
  <si>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</si>
  <si>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</si>
  <si>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</si>
  <si>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</si>
  <si>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</si>
  <si>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</si>
  <si>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</si>
  <si>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</si>
  <si>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</si>
  <si>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</si>
  <si>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</si>
  <si>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</si>
  <si>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</si>
  <si>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</si>
  <si>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</si>
  <si>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</si>
  <si>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</si>
  <si>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</si>
  <si>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</si>
  <si>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</si>
  <si>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</si>
  <si>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</si>
  <si>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</si>
  <si>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</si>
  <si>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</si>
  <si>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</si>
  <si>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</si>
  <si>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</si>
  <si>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</si>
  <si>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</si>
  <si>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</si>
  <si>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</si>
  <si>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</si>
  <si>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</si>
  <si>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</si>
  <si>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</si>
  <si>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</si>
  <si>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</si>
  <si>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</si>
  <si>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</si>
  <si>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</si>
  <si>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</si>
  <si>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</si>
  <si>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</si>
  <si>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</si>
  <si>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</si>
  <si>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</si>
  <si>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</si>
  <si>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</si>
  <si>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</si>
  <si>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</si>
  <si>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</si>
  <si>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</si>
  <si>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</si>
  <si>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</si>
  <si>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</si>
  <si>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</si>
  <si>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</si>
  <si>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</si>
  <si>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</si>
  <si>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</si>
  <si>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</si>
  <si>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</si>
  <si>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</si>
  <si>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</si>
  <si>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</si>
  <si>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</si>
  <si>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</si>
  <si>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</si>
  <si>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</si>
  <si>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</si>
  <si>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</si>
  <si>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</si>
  <si>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</si>
  <si>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</si>
  <si>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</si>
  <si>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</si>
  <si>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</si>
  <si>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</si>
  <si>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</si>
  <si>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</si>
  <si>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</si>
  <si>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</si>
  <si>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</si>
  <si>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</si>
  <si>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</si>
  <si>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</si>
  <si>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</si>
  <si>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</si>
  <si>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</si>
  <si>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</si>
  <si>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</si>
  <si>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</si>
  <si>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</si>
  <si>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</si>
  <si>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</si>
  <si>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</si>
  <si>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</si>
  <si>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</si>
  <si>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</si>
  <si>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</si>
  <si>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</si>
  <si>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</si>
  <si>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</si>
  <si>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</si>
  <si>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</si>
  <si>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</si>
  <si>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</si>
  <si>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</si>
  <si>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</si>
  <si>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</si>
  <si>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</si>
  <si>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</si>
  <si>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</si>
  <si>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</si>
  <si>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</si>
  <si>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</si>
  <si>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</si>
  <si>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</si>
  <si>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</si>
  <si>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</si>
  <si>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</si>
  <si>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</si>
  <si>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</si>
  <si>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</si>
  <si>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</si>
  <si>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</si>
  <si>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</si>
  <si>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</si>
  <si>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</si>
  <si>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</si>
  <si>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</si>
  <si>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</si>
  <si>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</si>
  <si>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</si>
  <si>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</si>
  <si>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</si>
  <si>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</si>
  <si>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</si>
  <si>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</si>
  <si>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</si>
  <si>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</si>
  <si>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</si>
  <si>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</si>
  <si>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</si>
  <si>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</si>
  <si>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</si>
  <si>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</si>
  <si>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</si>
  <si>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</si>
  <si>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</si>
  <si>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</si>
  <si>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</si>
  <si>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</si>
  <si>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</si>
  <si>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</si>
  <si>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</si>
  <si>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</si>
  <si>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</si>
  <si>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</si>
  <si>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</si>
  <si>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</si>
  <si>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</si>
  <si>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</si>
  <si>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</si>
  <si>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</si>
  <si>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</si>
  <si>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</si>
  <si>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</si>
  <si>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</si>
  <si>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</si>
  <si>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</si>
  <si>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</si>
  <si>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</si>
  <si>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</si>
  <si>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</si>
  <si>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</si>
  <si>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</si>
  <si>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</si>
  <si>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</si>
  <si>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</si>
  <si>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</si>
  <si>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</si>
  <si>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</si>
  <si>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</si>
  <si>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</si>
  <si>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</si>
  <si>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</si>
  <si>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</si>
  <si>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</si>
  <si>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</si>
  <si>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</si>
  <si>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</si>
  <si>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</si>
  <si>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</si>
  <si>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</si>
  <si>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</si>
  <si>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</si>
  <si>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</si>
  <si>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</si>
  <si>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</si>
  <si>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</si>
  <si>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</si>
  <si>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</si>
  <si>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</si>
  <si>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</si>
  <si>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</si>
  <si>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</si>
  <si>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</si>
  <si>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</si>
  <si>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</si>
  <si>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</si>
  <si>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</si>
  <si>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</si>
  <si>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</si>
  <si>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</si>
  <si>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</si>
  <si>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</si>
  <si>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</si>
  <si>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</si>
  <si>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</si>
  <si>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</si>
  <si>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</si>
  <si>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</si>
  <si>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</si>
  <si>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</si>
  <si>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</si>
  <si>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</si>
  <si>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</si>
  <si>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</si>
  <si>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</si>
  <si>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</si>
  <si>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</si>
  <si>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</si>
  <si>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</si>
  <si>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</si>
  <si>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</si>
  <si>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</si>
  <si>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</si>
  <si>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</si>
  <si>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</si>
  <si>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</si>
  <si>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</si>
  <si>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</si>
  <si>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</si>
  <si>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</si>
  <si>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</si>
  <si>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</si>
  <si>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</si>
  <si>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</si>
  <si>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</si>
  <si>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</si>
  <si>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</si>
  <si>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</si>
  <si>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</si>
  <si>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</si>
  <si>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</si>
  <si>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</si>
  <si>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</si>
  <si>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</si>
  <si>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</si>
  <si>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</si>
  <si>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</si>
  <si>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</si>
  <si>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</si>
  <si>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</si>
  <si>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</si>
  <si>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</si>
  <si>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</si>
  <si>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</si>
  <si>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</si>
  <si>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</si>
  <si>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</si>
  <si>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</si>
  <si>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</si>
  <si>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</si>
  <si>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</si>
  <si>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</si>
  <si>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</si>
  <si>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</si>
  <si>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</si>
  <si>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</si>
  <si>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</si>
  <si>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</si>
  <si>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</si>
  <si>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</si>
  <si>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</si>
  <si>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</si>
  <si>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</si>
  <si>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</si>
  <si>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</si>
  <si>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</si>
  <si>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</si>
  <si>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</si>
  <si>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</si>
  <si>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</si>
  <si>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</si>
  <si>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</si>
  <si>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</si>
  <si>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</si>
  <si>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</si>
  <si>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</si>
  <si>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</si>
  <si>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</si>
  <si>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</si>
  <si>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</si>
  <si>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</si>
  <si>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</si>
  <si>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</si>
  <si>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</si>
  <si>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</si>
  <si>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</si>
  <si>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</si>
  <si>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</si>
  <si>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</si>
  <si>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</si>
  <si>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</si>
  <si>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</si>
  <si>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</si>
  <si>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</si>
  <si>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</si>
  <si>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</si>
  <si>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</si>
  <si>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</si>
  <si>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</si>
  <si>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</si>
  <si>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</si>
  <si>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</si>
  <si>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</si>
  <si>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</si>
  <si>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</si>
  <si>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</si>
  <si>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</si>
  <si>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</si>
  <si>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</si>
  <si>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</si>
  <si>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</si>
  <si>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</si>
  <si>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</si>
  <si>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</si>
  <si>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</si>
  <si>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</si>
  <si>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</si>
  <si>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</si>
  <si>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</si>
  <si>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</si>
  <si>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</si>
  <si>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</si>
  <si>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</si>
  <si>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</si>
  <si>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</si>
  <si>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</si>
  <si>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</si>
  <si>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</si>
  <si>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</si>
  <si>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</si>
  <si>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</si>
  <si>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</si>
  <si>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</si>
  <si>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</si>
  <si>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</si>
  <si>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</si>
  <si>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</si>
  <si>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</si>
  <si>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</si>
  <si>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</si>
  <si>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</si>
  <si>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</si>
  <si>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</si>
  <si>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</si>
  <si>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</si>
  <si>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</si>
  <si>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</si>
  <si>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</si>
  <si>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</si>
  <si>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</si>
  <si>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</si>
  <si>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</si>
  <si>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</si>
  <si>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</si>
  <si>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</si>
  <si>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</si>
  <si>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</si>
  <si>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</si>
  <si>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</si>
  <si>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</si>
  <si>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</si>
  <si>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</si>
  <si>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</si>
  <si>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</si>
  <si>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</si>
  <si>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</si>
  <si>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</si>
  <si>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</si>
  <si>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</si>
  <si>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</si>
  <si>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</si>
  <si>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</si>
  <si>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</si>
  <si>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</si>
  <si>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</si>
  <si>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</si>
  <si>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</si>
  <si>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</si>
  <si>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</si>
  <si>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</si>
  <si>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</si>
  <si>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</si>
  <si>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</si>
  <si>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</si>
  <si>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</si>
  <si>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</si>
  <si>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</si>
  <si>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</si>
  <si>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</si>
  <si>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</si>
  <si>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</si>
  <si>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</si>
  <si>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</si>
  <si>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</si>
  <si>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</si>
  <si>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</si>
  <si>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</si>
  <si>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</si>
  <si>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</si>
  <si>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</si>
  <si>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</si>
  <si>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</si>
  <si>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</si>
  <si>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</si>
  <si>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</si>
  <si>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</si>
  <si>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</si>
  <si>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</si>
  <si>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</si>
  <si>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</si>
  <si>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</si>
  <si>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</si>
  <si>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</si>
  <si>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</si>
  <si>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</si>
  <si>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</si>
  <si>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</si>
  <si>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</si>
  <si>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</si>
  <si>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</si>
  <si>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</si>
  <si>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</si>
  <si>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</si>
  <si>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</si>
  <si>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</si>
  <si>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</si>
  <si>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</si>
  <si>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</si>
  <si>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</si>
  <si>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</si>
  <si>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</si>
  <si>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</si>
  <si>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</si>
  <si>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</si>
  <si>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</si>
  <si>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</si>
  <si>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</si>
  <si>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</si>
  <si>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</si>
  <si>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</si>
  <si>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</si>
  <si>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</si>
  <si>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</si>
  <si>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</si>
  <si>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</si>
  <si>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</si>
  <si>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</si>
  <si>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</si>
  <si>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</si>
  <si>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</si>
  <si>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</si>
  <si>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</si>
  <si>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</si>
  <si>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</si>
  <si>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</si>
  <si>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</si>
  <si>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</si>
  <si>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</si>
  <si>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</si>
  <si>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</si>
  <si>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</si>
  <si>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</si>
  <si>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</si>
  <si>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</si>
  <si>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</si>
  <si>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</si>
  <si>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</si>
  <si>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</si>
  <si>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</si>
  <si>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</si>
  <si>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</si>
  <si>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</si>
  <si>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</si>
  <si>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</si>
  <si>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</si>
  <si>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</si>
  <si>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</si>
  <si>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</si>
  <si>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</si>
  <si>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</si>
  <si>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</si>
  <si>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</si>
  <si>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</si>
  <si>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</si>
  <si>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</si>
  <si>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</si>
  <si>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</si>
  <si>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</si>
  <si>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</si>
  <si>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</si>
  <si>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</si>
  <si>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</si>
  <si>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</si>
  <si>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</si>
  <si>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</si>
  <si>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</si>
  <si>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</si>
  <si>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</si>
  <si>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</si>
  <si>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</si>
  <si>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</si>
  <si>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</si>
  <si>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</si>
  <si>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</si>
  <si>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</si>
  <si>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</si>
  <si>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</si>
  <si>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</si>
  <si>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</si>
  <si>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</si>
  <si>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</si>
  <si>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</si>
  <si>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</si>
  <si>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</si>
  <si>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</si>
  <si>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</si>
  <si>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</si>
  <si>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</si>
  <si>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</si>
  <si>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</si>
  <si>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</si>
  <si>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</si>
  <si>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</si>
  <si>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</si>
  <si>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</si>
  <si>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</si>
  <si>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</si>
  <si>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</si>
  <si>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</si>
  <si>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</si>
  <si>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</si>
  <si>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</si>
  <si>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</si>
  <si>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</si>
  <si>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</si>
  <si>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</si>
  <si>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</si>
  <si>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</si>
  <si>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</si>
  <si>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</si>
  <si>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</si>
  <si>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</si>
  <si>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</si>
  <si>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</si>
  <si>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</si>
  <si>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</si>
  <si>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</si>
  <si>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</si>
  <si>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</si>
  <si>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</si>
  <si>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</si>
  <si>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</si>
  <si>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</si>
  <si>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</si>
  <si>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</si>
  <si>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</si>
  <si>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</si>
  <si>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</si>
  <si>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</si>
  <si>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</si>
  <si>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</si>
  <si>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</si>
  <si>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</si>
  <si>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</si>
  <si>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</si>
  <si>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</si>
  <si>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</si>
  <si>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</si>
  <si>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</si>
  <si>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</si>
  <si>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</si>
  <si>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</si>
  <si>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</si>
  <si>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</si>
  <si>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</si>
  <si>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</si>
  <si>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</si>
  <si>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</si>
  <si>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</si>
  <si>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</si>
  <si>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</si>
  <si>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</si>
  <si>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</si>
  <si>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</si>
  <si>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</si>
  <si>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</si>
  <si>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</si>
  <si>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</si>
  <si>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</si>
  <si>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</si>
  <si>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</si>
  <si>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</si>
  <si>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</si>
  <si>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</si>
  <si>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</si>
  <si>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</si>
  <si>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</si>
  <si>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</si>
  <si>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</si>
  <si>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</si>
  <si>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</si>
  <si>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</si>
  <si>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</si>
  <si>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</si>
  <si>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</si>
  <si>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</si>
  <si>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</si>
  <si>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</si>
  <si>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</si>
  <si>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</si>
  <si>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</si>
  <si>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</si>
  <si>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</si>
  <si>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</si>
  <si>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</si>
  <si>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</si>
  <si>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</si>
  <si>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</si>
  <si>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</si>
  <si>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</si>
  <si>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</si>
  <si>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</si>
  <si>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</si>
  <si>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</si>
  <si>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</si>
  <si>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</si>
  <si>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</si>
  <si>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</si>
  <si>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</si>
  <si>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</si>
  <si>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</si>
  <si>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</si>
  <si>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</si>
  <si>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</si>
  <si>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</si>
  <si>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</si>
  <si>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</si>
  <si>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</si>
  <si>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</si>
  <si>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</si>
  <si>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</si>
  <si>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</si>
  <si>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</si>
  <si>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</si>
  <si>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</si>
  <si>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</si>
  <si>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</si>
  <si>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</si>
  <si>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</si>
  <si>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</si>
  <si>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</si>
  <si>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</si>
  <si>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</si>
  <si>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</si>
  <si>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</si>
  <si>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</si>
  <si>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</si>
  <si>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</si>
  <si>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</si>
  <si>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</si>
  <si>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</si>
  <si>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</si>
  <si>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</si>
  <si>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</si>
  <si>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</si>
  <si>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</si>
  <si>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</si>
  <si>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</si>
  <si>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</si>
  <si>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</si>
  <si>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</si>
  <si>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</si>
  <si>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</si>
  <si>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</si>
  <si>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</si>
  <si>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</si>
  <si>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</si>
  <si>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</si>
  <si>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</si>
  <si>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</si>
  <si>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</si>
  <si>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</si>
  <si>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</si>
  <si>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</si>
  <si>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</si>
  <si>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</si>
  <si>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</si>
  <si>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</si>
  <si>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</si>
  <si>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</si>
  <si>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</si>
  <si>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</si>
  <si>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</si>
  <si>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</si>
  <si>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</si>
  <si>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</si>
  <si>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</si>
  <si>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</si>
  <si>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</si>
  <si>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</si>
  <si>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</si>
  <si>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</si>
  <si>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</si>
  <si>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</si>
  <si>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</si>
  <si>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</si>
  <si>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</si>
  <si>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</si>
  <si>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</si>
  <si>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</si>
  <si>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</si>
  <si>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</si>
  <si>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</si>
  <si>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</si>
  <si>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</si>
  <si>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</si>
  <si>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</si>
  <si>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</si>
  <si>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</si>
  <si>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</si>
  <si>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</si>
  <si>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</si>
  <si>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</si>
  <si>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</si>
  <si>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</si>
  <si>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</si>
  <si>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</si>
  <si>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</si>
  <si>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</si>
  <si>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</si>
  <si>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</si>
  <si>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</si>
  <si>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</si>
  <si>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</si>
  <si>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</si>
  <si>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</si>
  <si>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</si>
  <si>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</si>
  <si>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</si>
  <si>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</si>
  <si>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</si>
  <si>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</si>
  <si>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</si>
  <si>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</si>
  <si>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</si>
  <si>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</si>
  <si>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</si>
  <si>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</si>
  <si>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</si>
  <si>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</si>
  <si>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</si>
  <si>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</si>
  <si>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</si>
  <si>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</si>
  <si>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</si>
  <si>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</si>
  <si>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</si>
  <si>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</si>
  <si>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</si>
  <si>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</si>
  <si>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</si>
  <si>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</si>
  <si>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</si>
  <si>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</si>
  <si>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</si>
  <si>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</si>
  <si>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</si>
  <si>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</si>
  <si>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</si>
  <si>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</si>
  <si>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</si>
  <si>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</si>
  <si>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</si>
  <si>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</si>
  <si>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</si>
  <si>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</si>
  <si>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</si>
  <si>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</si>
  <si>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</si>
  <si>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</si>
  <si>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</si>
  <si>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</si>
  <si>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</si>
  <si>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</si>
  <si>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</si>
  <si>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</si>
  <si>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</si>
  <si>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</si>
  <si>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</si>
  <si>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</si>
  <si>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</si>
  <si>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</si>
  <si>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</si>
  <si>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</si>
  <si>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</si>
  <si>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</si>
  <si>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</si>
  <si>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</si>
  <si>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</si>
  <si>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</si>
  <si>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</si>
  <si>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</si>
  <si>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</si>
  <si>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</si>
  <si>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</si>
  <si>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</si>
  <si>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</si>
  <si>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</si>
  <si>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</si>
  <si>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</si>
  <si>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</si>
  <si>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</si>
  <si>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</si>
  <si>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</si>
  <si>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</si>
  <si>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</si>
  <si>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</si>
  <si>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</si>
  <si>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</si>
  <si>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</si>
  <si>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</si>
  <si>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</si>
  <si>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</si>
  <si>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</si>
  <si>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</si>
  <si>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</si>
  <si>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</si>
  <si>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</si>
  <si>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</si>
  <si>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</si>
  <si>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</si>
  <si>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</si>
  <si>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</si>
  <si>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</si>
  <si>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</si>
  <si>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</si>
  <si>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</si>
  <si>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</si>
  <si>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</si>
  <si>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</si>
  <si>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</si>
  <si>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</si>
  <si>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</si>
  <si>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</si>
  <si>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</si>
  <si>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</si>
  <si>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</si>
  <si>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</si>
  <si>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</si>
  <si>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</si>
  <si>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</si>
  <si>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</si>
  <si>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</si>
  <si>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</si>
  <si>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</si>
  <si>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</si>
  <si>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</si>
  <si>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</si>
  <si>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</si>
  <si>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</si>
  <si>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</si>
  <si>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</si>
  <si>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</si>
  <si>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</si>
  <si>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</si>
  <si>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</si>
  <si>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</si>
  <si>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</si>
  <si>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</si>
  <si>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</si>
  <si>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</si>
  <si>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</si>
  <si>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</si>
  <si>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</si>
  <si>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</si>
  <si>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</si>
  <si>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</si>
  <si>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</si>
  <si>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</si>
  <si>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</si>
  <si>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</si>
  <si>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</si>
  <si>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</si>
  <si>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</si>
  <si>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</si>
  <si>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</si>
  <si>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</si>
  <si>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</si>
  <si>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</si>
  <si>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</si>
  <si>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</si>
  <si>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</si>
  <si>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</si>
  <si>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</si>
  <si>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</si>
  <si>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</si>
  <si>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</si>
  <si>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</si>
  <si>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</si>
  <si>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</si>
  <si>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</si>
  <si>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</si>
  <si>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</si>
  <si>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</si>
  <si>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</si>
  <si>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</si>
  <si>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</si>
  <si>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</si>
  <si>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</si>
  <si>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</si>
  <si>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</si>
  <si>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</si>
  <si>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</si>
  <si>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</si>
  <si>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</si>
  <si>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</si>
  <si>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</si>
  <si>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</si>
  <si>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</si>
  <si>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</si>
  <si>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</si>
  <si>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</si>
  <si>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</si>
  <si>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</si>
  <si>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</si>
  <si>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</si>
  <si>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</si>
  <si>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</si>
  <si>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</si>
  <si>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</si>
  <si>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</si>
  <si>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</si>
  <si>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</si>
  <si>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</si>
  <si>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</si>
  <si>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</si>
  <si>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</si>
  <si>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</si>
  <si>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</si>
  <si>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</si>
  <si>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</si>
  <si>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</si>
  <si>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</si>
  <si>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</si>
  <si>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</si>
  <si>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</si>
  <si>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</si>
  <si>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</si>
  <si>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</si>
  <si>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</si>
  <si>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</si>
  <si>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</si>
  <si>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</si>
  <si>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</si>
  <si>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</si>
  <si>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</si>
  <si>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</si>
  <si>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</si>
  <si>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</si>
  <si>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</si>
  <si>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</si>
  <si>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</si>
  <si>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</si>
  <si>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</si>
  <si>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</si>
  <si>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</si>
  <si>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</si>
  <si>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</si>
  <si>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</si>
  <si>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</si>
  <si>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</si>
  <si>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</si>
  <si>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</si>
  <si>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</si>
  <si>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</si>
  <si>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</si>
  <si>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</si>
  <si>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</si>
  <si>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</si>
  <si>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</si>
  <si>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</si>
  <si>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</si>
  <si>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</si>
  <si>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</si>
  <si>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</si>
  <si>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</si>
  <si>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</si>
  <si>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</si>
  <si>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</si>
  <si>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</si>
  <si>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</si>
  <si>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</si>
  <si>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</si>
  <si>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</si>
  <si>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</si>
  <si>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</si>
  <si>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</si>
  <si>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</si>
  <si>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</si>
  <si>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</si>
  <si>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</si>
  <si>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</si>
  <si>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</si>
  <si>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</si>
  <si>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</si>
  <si>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</si>
  <si>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</si>
  <si>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</si>
  <si>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</si>
  <si>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</si>
  <si>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</si>
  <si>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</si>
  <si>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</si>
  <si>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</si>
  <si>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</si>
  <si>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</si>
  <si>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</si>
  <si>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</si>
  <si>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</si>
  <si>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</si>
  <si>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</si>
  <si>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</si>
  <si>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</si>
  <si>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</si>
  <si>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</si>
  <si>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</si>
  <si>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</si>
  <si>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</si>
  <si>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</si>
  <si>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</si>
  <si>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</si>
  <si>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</si>
  <si>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</si>
  <si>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</si>
  <si>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</si>
  <si>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</si>
  <si>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</si>
  <si>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</si>
  <si>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</si>
  <si>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</si>
  <si>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</si>
  <si>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</si>
  <si>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</si>
  <si>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</si>
  <si>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</si>
  <si>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</si>
  <si>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</si>
  <si>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</si>
  <si>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</si>
  <si>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</si>
  <si>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</si>
  <si>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</si>
  <si>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</si>
  <si>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</si>
  <si>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</si>
  <si>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</si>
  <si>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</si>
  <si>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</si>
  <si>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</si>
  <si>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</si>
  <si>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</si>
  <si>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</si>
  <si>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</si>
  <si>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</si>
  <si>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</si>
  <si>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</si>
  <si>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</si>
  <si>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</si>
  <si>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</si>
  <si>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</si>
  <si>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</si>
  <si>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</si>
  <si>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</si>
  <si>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</si>
  <si>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</si>
  <si>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</si>
  <si>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</si>
  <si>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</si>
  <si>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</si>
  <si>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</si>
  <si>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</si>
  <si>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</si>
  <si>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</si>
  <si>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</si>
  <si>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</si>
  <si>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</si>
  <si>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</si>
  <si>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</si>
  <si>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</si>
  <si>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</si>
  <si>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</si>
  <si>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</si>
  <si>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</si>
  <si>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</si>
  <si>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</si>
  <si>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</si>
  <si>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</si>
  <si>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</si>
  <si>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</si>
  <si>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</si>
  <si>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</si>
  <si>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</si>
  <si>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</si>
  <si>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</si>
  <si>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</si>
  <si>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</si>
  <si>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</si>
  <si>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</si>
  <si>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</si>
  <si>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</si>
  <si>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</si>
  <si>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</si>
  <si>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</si>
  <si>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</si>
  <si>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</si>
  <si>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</si>
  <si>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</si>
  <si>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</si>
  <si>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</si>
  <si>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</si>
  <si>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</si>
  <si>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</si>
  <si>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</si>
  <si>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</si>
  <si>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</si>
  <si>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</si>
  <si>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</si>
  <si>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</si>
  <si>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</si>
  <si>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</si>
  <si>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</si>
  <si>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</si>
  <si>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</si>
  <si>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</si>
  <si>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</si>
  <si>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</si>
  <si>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</si>
  <si>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</si>
  <si>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</si>
  <si>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</si>
  <si>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</si>
  <si>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</si>
  <si>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</si>
  <si>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</si>
  <si>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</si>
  <si>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</si>
  <si>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</si>
  <si>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</si>
  <si>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</si>
  <si>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</si>
  <si>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</si>
  <si>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</si>
  <si>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</si>
  <si>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</si>
  <si>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</si>
  <si>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</si>
  <si>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</si>
  <si>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</si>
  <si>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</si>
  <si>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</si>
  <si>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</si>
  <si>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</si>
  <si>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</si>
  <si>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</si>
  <si>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</si>
  <si>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</si>
  <si>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</si>
  <si>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</si>
  <si>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</si>
  <si>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</si>
  <si>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</si>
  <si>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</si>
  <si>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</si>
  <si>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</si>
  <si>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</si>
  <si>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</si>
  <si>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</si>
  <si>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</si>
  <si>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</si>
  <si>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</si>
  <si>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</si>
  <si>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</si>
  <si>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</si>
  <si>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</si>
  <si>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</si>
  <si>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</si>
  <si>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</si>
  <si>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</si>
  <si>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</si>
  <si>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</si>
  <si>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</si>
  <si>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</si>
  <si>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</si>
  <si>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</si>
  <si>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</si>
  <si>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</si>
  <si>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</si>
  <si>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</si>
  <si>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</si>
  <si>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</si>
  <si>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</si>
  <si>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</si>
  <si>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</si>
  <si>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</si>
  <si>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</si>
  <si>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</si>
  <si>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</si>
  <si>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</si>
  <si>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</si>
  <si>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</si>
  <si>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</si>
  <si>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</si>
  <si>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</si>
  <si>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</si>
  <si>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</si>
  <si>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</si>
  <si>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</si>
  <si>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</si>
  <si>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</si>
  <si>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</si>
  <si>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</si>
  <si>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</si>
  <si>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</si>
  <si>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</si>
  <si>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</si>
  <si>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</si>
  <si>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</si>
  <si>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</si>
  <si>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</si>
  <si>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</si>
  <si>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</si>
  <si>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</si>
  <si>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</si>
  <si>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</si>
  <si>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</si>
  <si>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</si>
  <si>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</si>
  <si>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</si>
  <si>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</si>
  <si>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</si>
  <si>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</si>
  <si>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</si>
  <si>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</si>
  <si>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</si>
  <si>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</si>
  <si>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</si>
  <si>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</si>
  <si>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</si>
  <si>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</si>
  <si>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</si>
  <si>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</si>
  <si>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</si>
  <si>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</si>
  <si>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</si>
  <si>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</si>
  <si>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</si>
  <si>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</si>
  <si>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</si>
  <si>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</si>
  <si>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</si>
  <si>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</si>
  <si>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</si>
  <si>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</si>
  <si>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</si>
  <si>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</si>
  <si>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</si>
  <si>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</si>
  <si>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</si>
  <si>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</si>
  <si>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</si>
  <si>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</si>
  <si>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</si>
  <si>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</si>
  <si>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</si>
  <si>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</si>
  <si>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</si>
  <si>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</si>
  <si>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</si>
  <si>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</si>
  <si>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</si>
  <si>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</si>
  <si>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</si>
  <si>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</si>
  <si>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</si>
  <si>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</si>
  <si>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</si>
  <si>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</si>
  <si>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</si>
  <si>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</si>
  <si>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</si>
  <si>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</si>
  <si>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</si>
  <si>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</si>
  <si>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</si>
  <si>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</si>
  <si>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</si>
  <si>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</si>
  <si>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</si>
  <si>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</si>
  <si>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</si>
  <si>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</si>
  <si>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</si>
  <si>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</si>
  <si>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</si>
  <si>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</si>
  <si>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</si>
  <si>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</si>
  <si>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</si>
  <si>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</si>
  <si>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</si>
  <si>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</si>
  <si>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</si>
  <si>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</si>
  <si>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</si>
  <si>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</si>
  <si>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</si>
  <si>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</si>
  <si>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</si>
  <si>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</si>
  <si>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</si>
  <si>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</si>
  <si>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</si>
  <si>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</si>
  <si>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</si>
  <si>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</si>
  <si>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</si>
  <si>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</si>
  <si>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</si>
  <si>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</si>
  <si>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</si>
  <si>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</si>
  <si>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</si>
  <si>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</si>
  <si>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</si>
  <si>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</si>
  <si>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</si>
  <si>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</si>
  <si>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</si>
  <si>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</si>
  <si>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</si>
  <si>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</si>
  <si>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</si>
  <si>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</si>
  <si>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</si>
  <si>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</si>
  <si>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</si>
  <si>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</si>
  <si>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</si>
  <si>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</si>
  <si>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</si>
  <si>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</si>
  <si>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</si>
  <si>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</si>
  <si>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</si>
  <si>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</si>
  <si>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</si>
  <si>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</si>
  <si>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</si>
  <si>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</si>
  <si>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</si>
  <si>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</si>
  <si>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</si>
  <si>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</si>
  <si>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</si>
  <si>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</si>
  <si>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</si>
  <si>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</si>
  <si>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</si>
  <si>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</si>
  <si>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</si>
  <si>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</si>
  <si>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</si>
  <si>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</si>
  <si>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</si>
  <si>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</si>
  <si>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</si>
  <si>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</si>
  <si>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</si>
  <si>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</si>
  <si>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</si>
  <si>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</si>
  <si>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</si>
  <si>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</si>
  <si>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</si>
  <si>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</si>
  <si>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</si>
  <si>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</si>
  <si>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</si>
  <si>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</si>
  <si>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</si>
  <si>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</si>
  <si>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</si>
  <si>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</si>
  <si>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</si>
  <si>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</si>
  <si>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</si>
  <si>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</si>
  <si>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</si>
  <si>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</si>
  <si>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</si>
  <si>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</si>
  <si>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</si>
  <si>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</si>
  <si>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</si>
  <si>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</si>
  <si>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</si>
  <si>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</si>
  <si>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</si>
  <si>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</si>
  <si>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</si>
  <si>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</si>
  <si>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</si>
  <si>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</si>
  <si>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</si>
  <si>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</si>
  <si>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</si>
  <si>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</si>
  <si>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</si>
  <si>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</si>
  <si>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</si>
  <si>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</si>
  <si>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</si>
  <si>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</si>
  <si>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</si>
  <si>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</si>
  <si>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</si>
  <si>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</si>
  <si>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</si>
  <si>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</si>
  <si>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</si>
  <si>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</si>
  <si>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</si>
  <si>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</si>
  <si>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</si>
  <si>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</si>
  <si>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</si>
  <si>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</si>
  <si>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</si>
  <si>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</si>
  <si>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</si>
  <si>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</si>
  <si>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</si>
  <si>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</si>
  <si>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</si>
  <si>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</si>
  <si>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</si>
  <si>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</si>
  <si>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</si>
  <si>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</si>
  <si>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</si>
  <si>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</si>
  <si>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</si>
  <si>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</si>
  <si>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</si>
  <si>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</si>
  <si>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</si>
  <si>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</si>
  <si>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</si>
  <si>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</si>
  <si>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</si>
  <si>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</si>
  <si>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</si>
  <si>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</si>
  <si>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</si>
  <si>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</si>
  <si>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</si>
  <si>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</si>
  <si>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</si>
  <si>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</si>
  <si>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</si>
  <si>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</si>
  <si>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</si>
  <si>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</si>
  <si>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</si>
  <si>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</si>
  <si>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</si>
  <si>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</si>
  <si>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</si>
  <si>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</si>
  <si>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</si>
  <si>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</si>
  <si>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</si>
  <si>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</si>
  <si>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</si>
  <si>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</si>
  <si>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</si>
  <si>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</si>
  <si>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</si>
  <si>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</si>
  <si>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</si>
  <si>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</si>
  <si>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</si>
  <si>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</si>
  <si>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</si>
  <si>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</si>
  <si>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</si>
  <si>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</si>
  <si>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</si>
  <si>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</si>
  <si>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</si>
  <si>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</si>
  <si>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</si>
  <si>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</si>
  <si>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</si>
  <si>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</si>
  <si>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</si>
  <si>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</si>
  <si>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</si>
  <si>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</si>
  <si>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</si>
  <si>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</si>
  <si>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</si>
  <si>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</si>
  <si>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</si>
  <si>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</si>
  <si>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</si>
  <si>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</si>
  <si>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</si>
  <si>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</si>
  <si>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</si>
  <si>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</si>
  <si>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</si>
  <si>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</si>
  <si>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</si>
  <si>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</si>
  <si>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</si>
  <si>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</si>
  <si>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</si>
  <si>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</si>
  <si>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</si>
  <si>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</si>
  <si>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</si>
  <si>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</si>
  <si>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</si>
  <si>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</si>
  <si>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</si>
  <si>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</si>
  <si>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</si>
  <si>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</si>
  <si>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</si>
  <si>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</si>
  <si>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</si>
  <si>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</si>
  <si>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</si>
  <si>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</si>
  <si>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</si>
  <si>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</si>
  <si>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</si>
  <si>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</si>
  <si>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</si>
  <si>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</si>
  <si>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</si>
  <si>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</si>
  <si>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</si>
  <si>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</si>
  <si>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</si>
  <si>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</si>
  <si>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</si>
  <si>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</si>
  <si>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</si>
  <si>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</si>
  <si>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</si>
  <si>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</si>
  <si>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</si>
  <si>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</si>
  <si>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</si>
  <si>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</si>
  <si>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</si>
  <si>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</si>
  <si>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</si>
  <si>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</si>
  <si>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</si>
  <si>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</si>
  <si>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</si>
  <si>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</si>
  <si>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</si>
  <si>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</si>
  <si>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</si>
  <si>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</si>
  <si>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</si>
  <si>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</si>
  <si>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</si>
  <si>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</si>
  <si>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</si>
  <si>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</si>
  <si>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</si>
  <si>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</si>
  <si>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</si>
  <si>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</si>
  <si>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</si>
  <si>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</si>
  <si>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</si>
  <si>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</si>
  <si>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</si>
  <si>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</si>
  <si>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</si>
  <si>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</si>
  <si>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</si>
  <si>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</si>
  <si>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</si>
  <si>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</si>
  <si>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</si>
  <si>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</si>
  <si>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</si>
  <si>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</si>
  <si>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</si>
  <si>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</si>
  <si>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</si>
  <si>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</si>
  <si>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</si>
  <si>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</si>
  <si>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</si>
  <si>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</si>
  <si>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</si>
  <si>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</si>
  <si>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</si>
  <si>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</si>
  <si>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</si>
  <si>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</si>
  <si>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</si>
  <si>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</si>
  <si>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</si>
  <si>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</si>
  <si>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</si>
  <si>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</si>
  <si>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</si>
  <si>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</si>
  <si>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</si>
  <si>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</si>
  <si>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</si>
  <si>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</si>
  <si>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</si>
  <si>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</si>
  <si>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</si>
  <si>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</si>
  <si>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</si>
  <si>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</si>
  <si>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</si>
  <si>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</si>
  <si>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</si>
  <si>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</si>
  <si>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</si>
  <si>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</si>
  <si>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</si>
  <si>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</si>
  <si>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</si>
  <si>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</si>
  <si>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</si>
  <si>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</si>
  <si>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</si>
  <si>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</si>
  <si>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</si>
  <si>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</si>
  <si>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</si>
  <si>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</si>
  <si>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</si>
  <si>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</si>
  <si>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</si>
  <si>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</si>
  <si>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</si>
  <si>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</si>
  <si>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</si>
  <si>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</si>
  <si>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</si>
  <si>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</si>
  <si>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</si>
  <si>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</si>
  <si>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</si>
  <si>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</si>
  <si>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</si>
  <si>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</si>
  <si>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</si>
  <si>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</si>
  <si>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</si>
  <si>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</si>
  <si>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</si>
  <si>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</si>
  <si>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</si>
  <si>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</si>
  <si>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</si>
  <si>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</si>
  <si>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</si>
  <si>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</si>
  <si>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</si>
  <si>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</si>
  <si>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</si>
  <si>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</si>
  <si>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</si>
  <si>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</si>
  <si>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</si>
  <si>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</si>
  <si>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</si>
  <si>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</si>
  <si>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</si>
  <si>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</si>
  <si>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</si>
  <si>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</si>
  <si>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</si>
  <si>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</si>
  <si>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</si>
  <si>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</si>
  <si>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</si>
  <si>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</si>
  <si>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</si>
  <si>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</si>
  <si>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</si>
  <si>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</si>
  <si>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</si>
  <si>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</si>
  <si>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</si>
  <si>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</si>
  <si>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</si>
  <si>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</si>
  <si>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</si>
  <si>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</si>
  <si>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</si>
  <si>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</si>
  <si>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</si>
  <si>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</si>
  <si>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</si>
  <si>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</si>
  <si>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</si>
  <si>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</si>
  <si>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</si>
  <si>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</si>
  <si>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</si>
  <si>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</si>
  <si>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</si>
  <si>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</si>
  <si>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</si>
  <si>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</si>
  <si>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</si>
  <si>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</si>
  <si>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</si>
  <si>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</si>
  <si>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</si>
  <si>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</si>
  <si>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</si>
  <si>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</si>
  <si>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</si>
  <si>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</si>
  <si>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</si>
  <si>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</si>
  <si>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</si>
  <si>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</si>
  <si>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</si>
  <si>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</si>
  <si>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</si>
  <si>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</si>
  <si>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</si>
  <si>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</si>
  <si>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</si>
  <si>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</si>
  <si>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</si>
  <si>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</si>
  <si>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</si>
  <si>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</si>
  <si>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</si>
  <si>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</si>
  <si>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</si>
  <si>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</si>
  <si>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</si>
  <si>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</si>
  <si>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</si>
  <si>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</si>
  <si>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</si>
  <si>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</si>
  <si>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</si>
  <si>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</si>
  <si>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</si>
  <si>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</si>
  <si>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</si>
  <si>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</si>
  <si>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</si>
  <si>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</si>
  <si>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</si>
  <si>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</si>
  <si>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</si>
  <si>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</si>
  <si>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</si>
  <si>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</si>
  <si>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</si>
  <si>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</si>
  <si>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</si>
  <si>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</si>
  <si>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</si>
  <si>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</si>
  <si>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</si>
  <si>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</si>
  <si>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</si>
  <si>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</si>
  <si>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</si>
  <si>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</si>
  <si>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</si>
  <si>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</si>
  <si>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</si>
  <si>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</si>
  <si>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</si>
  <si>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</si>
  <si>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</si>
  <si>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</si>
  <si>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</si>
  <si>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</si>
  <si>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</si>
  <si>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</si>
  <si>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</si>
  <si>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</si>
  <si>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</si>
  <si>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</si>
  <si>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</si>
  <si>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</si>
  <si>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</si>
  <si>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</si>
  <si>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</si>
  <si>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</si>
  <si>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</si>
  <si>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</si>
  <si>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</si>
  <si>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</si>
  <si>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</si>
  <si>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</si>
  <si>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</si>
  <si>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</si>
  <si>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</si>
  <si>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</si>
  <si>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</si>
  <si>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</si>
  <si>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</si>
  <si>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</si>
  <si>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</si>
  <si>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</si>
  <si>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</si>
  <si>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</si>
  <si>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</si>
  <si>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</si>
  <si>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</si>
  <si>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</si>
  <si>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</si>
  <si>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</si>
  <si>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</si>
  <si>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</si>
  <si>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</si>
  <si>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</si>
  <si>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</si>
  <si>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</si>
  <si>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</si>
  <si>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</si>
  <si>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</si>
  <si>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</si>
  <si>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</si>
  <si>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</si>
  <si>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</si>
  <si>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</si>
  <si>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</si>
  <si>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</si>
  <si>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</si>
  <si>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</si>
  <si>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</si>
  <si>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</si>
  <si>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</si>
  <si>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</si>
  <si>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</si>
  <si>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</si>
  <si>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</si>
  <si>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</si>
  <si>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</si>
  <si>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</si>
  <si>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</si>
  <si>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</si>
  <si>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</si>
  <si>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</si>
  <si>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</si>
  <si>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</si>
  <si>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</si>
  <si>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</si>
  <si>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</si>
  <si>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</si>
  <si>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</si>
  <si>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</si>
  <si>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</si>
  <si>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</si>
  <si>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</si>
  <si>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</si>
  <si>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</si>
  <si>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</si>
  <si>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</si>
  <si>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</si>
  <si>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</si>
  <si>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</si>
  <si>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</si>
  <si>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</si>
  <si>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</si>
  <si>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</si>
  <si>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</si>
  <si>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</si>
  <si>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</si>
  <si>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</si>
  <si>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</si>
  <si>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</si>
  <si>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</si>
  <si>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</si>
  <si>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</si>
  <si>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</si>
  <si>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</si>
  <si>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</si>
  <si>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</si>
  <si>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</si>
  <si>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</si>
  <si>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</si>
  <si>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</si>
  <si>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</si>
  <si>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</si>
  <si>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</si>
  <si>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</si>
  <si>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</si>
  <si>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</si>
  <si>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</si>
  <si>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</si>
  <si>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</si>
  <si>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</si>
  <si>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</si>
  <si>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</si>
  <si>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</si>
  <si>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</si>
  <si>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</si>
  <si>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</si>
  <si>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</si>
  <si>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</si>
  <si>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</si>
  <si>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</si>
  <si>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</si>
  <si>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</si>
  <si>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</si>
  <si>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</si>
  <si>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</si>
  <si>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</si>
  <si>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</si>
  <si>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</si>
  <si>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</si>
  <si>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</si>
  <si>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</si>
  <si>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</si>
  <si>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</si>
  <si>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</si>
  <si>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</si>
  <si>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</si>
  <si>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</si>
  <si>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</si>
  <si>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</si>
  <si>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</si>
  <si>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</si>
  <si>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</si>
  <si>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</si>
  <si>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</si>
  <si>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</si>
  <si>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</si>
  <si>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</si>
  <si>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</si>
  <si>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</si>
  <si>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</si>
  <si>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</si>
  <si>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</si>
  <si>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</si>
  <si>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</si>
  <si>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</si>
  <si>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</si>
  <si>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</si>
  <si>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</si>
  <si>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</si>
  <si>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</si>
  <si>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</si>
  <si>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</si>
  <si>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</si>
  <si>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</si>
  <si>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</si>
  <si>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</si>
  <si>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</si>
  <si>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</si>
  <si>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</si>
  <si>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</si>
  <si>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</si>
  <si>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</si>
  <si>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</si>
  <si>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</si>
  <si>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</si>
  <si>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</si>
  <si>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</si>
  <si>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</si>
  <si>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</si>
  <si>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</si>
  <si>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</si>
  <si>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</si>
  <si>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</si>
  <si>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</si>
  <si>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</si>
  <si>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</si>
  <si>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</si>
  <si>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</si>
  <si>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</si>
  <si>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</si>
  <si>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</si>
  <si>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</si>
  <si>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</si>
  <si>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</si>
  <si>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</si>
  <si>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</si>
  <si>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</si>
  <si>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</si>
  <si>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</si>
  <si>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</si>
  <si>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</si>
  <si>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</si>
  <si>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</si>
  <si>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</si>
  <si>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</si>
  <si>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</si>
  <si>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</si>
  <si>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</si>
  <si>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</si>
  <si>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</si>
  <si>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</si>
  <si>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</si>
  <si>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</si>
  <si>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</si>
  <si>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</si>
  <si>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</si>
  <si>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</si>
  <si>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</si>
  <si>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</si>
  <si>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</si>
  <si>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</si>
  <si>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</si>
  <si>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</si>
  <si>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</si>
  <si>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</si>
  <si>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</si>
  <si>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</si>
  <si>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</si>
  <si>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</si>
  <si>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</si>
  <si>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</si>
  <si>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</si>
  <si>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</si>
  <si>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</si>
  <si>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</si>
  <si>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</si>
  <si>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</si>
  <si>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</si>
  <si>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</si>
  <si>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</si>
  <si>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</si>
  <si>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</si>
  <si>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</si>
  <si>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</si>
  <si>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</si>
  <si>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</si>
  <si>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</si>
  <si>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</si>
  <si>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</si>
  <si>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</si>
  <si>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</si>
  <si>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</si>
  <si>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</si>
  <si>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</si>
  <si>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</si>
  <si>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</si>
  <si>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</si>
  <si>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</si>
  <si>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</si>
  <si>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</si>
  <si>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</si>
  <si>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</si>
  <si>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</si>
  <si>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</si>
  <si>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</si>
  <si>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</si>
  <si>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</si>
  <si>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</si>
  <si>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</si>
  <si>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</si>
  <si>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</si>
  <si>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</si>
  <si>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</si>
  <si>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</si>
  <si>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</si>
  <si>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</si>
  <si>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</si>
  <si>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</si>
  <si>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</si>
  <si>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</si>
  <si>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</si>
  <si>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</si>
  <si>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</si>
  <si>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</si>
  <si>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</si>
  <si>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</si>
  <si>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</si>
  <si>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</si>
  <si>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</si>
  <si>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</si>
  <si>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</si>
  <si>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</si>
  <si>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</si>
  <si>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</si>
  <si>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</si>
  <si>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</si>
  <si>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</si>
  <si>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</si>
  <si>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</si>
  <si>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</si>
  <si>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</si>
  <si>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</si>
  <si>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</si>
  <si>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</si>
  <si>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</si>
  <si>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</si>
  <si>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</si>
  <si>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</si>
  <si>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</si>
  <si>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</si>
  <si>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</si>
  <si>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</si>
  <si>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</si>
  <si>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</si>
  <si>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</si>
  <si>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</si>
  <si>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</si>
  <si>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</si>
  <si>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</si>
  <si>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</si>
  <si>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</si>
  <si>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</si>
  <si>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</si>
  <si>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</si>
  <si>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</si>
  <si>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</si>
  <si>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</si>
  <si>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</si>
  <si>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</si>
  <si>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</si>
  <si>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</si>
  <si>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</si>
  <si>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</si>
  <si>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</si>
  <si>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</si>
  <si>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</si>
  <si>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</si>
  <si>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</si>
  <si>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</si>
  <si>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</si>
  <si>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</si>
  <si>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</si>
  <si>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</si>
  <si>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</si>
  <si>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</si>
  <si>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</si>
  <si>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</si>
  <si>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</si>
  <si>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</si>
  <si>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</si>
  <si>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</si>
  <si>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</si>
  <si>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</si>
  <si>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</si>
  <si>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</si>
  <si>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</si>
  <si>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</si>
  <si>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</si>
  <si>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</si>
  <si>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</si>
  <si>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</si>
  <si>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</si>
  <si>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</si>
  <si>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</si>
  <si>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</si>
  <si>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</si>
  <si>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</si>
  <si>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</si>
  <si>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</si>
  <si>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</si>
  <si>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</si>
  <si>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</si>
  <si>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</si>
  <si>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</si>
  <si>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</si>
  <si>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</si>
  <si>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</si>
  <si>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</si>
  <si>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</si>
  <si>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</si>
  <si>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</si>
  <si>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</si>
  <si>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</si>
  <si>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</si>
  <si>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</si>
  <si>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</si>
  <si>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</si>
  <si>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</si>
  <si>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</si>
  <si>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</si>
  <si>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</si>
  <si>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</si>
  <si>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</si>
  <si>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</si>
  <si>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</si>
  <si>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</si>
  <si>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</si>
  <si>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</si>
  <si>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</si>
  <si>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</si>
  <si>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</si>
  <si>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</si>
  <si>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</si>
  <si>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</si>
  <si>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</si>
  <si>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</si>
  <si>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</si>
  <si>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</si>
  <si>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</si>
  <si>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</si>
  <si>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</si>
  <si>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</si>
  <si>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</si>
  <si>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</si>
  <si>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</si>
  <si>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</si>
  <si>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</si>
  <si>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</si>
  <si>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</si>
  <si>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</si>
  <si>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</si>
  <si>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</si>
  <si>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</si>
  <si>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</si>
  <si>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</si>
  <si>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</si>
  <si>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</si>
  <si>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</si>
  <si>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</si>
  <si>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</si>
  <si>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</si>
  <si>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</si>
  <si>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</si>
  <si>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</si>
  <si>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</si>
  <si>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</si>
  <si>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</si>
  <si>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</si>
  <si>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</si>
  <si>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</si>
  <si>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</si>
  <si>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</si>
  <si>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</si>
  <si>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</si>
  <si>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</si>
  <si>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</si>
  <si>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</si>
  <si>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</si>
  <si>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</si>
  <si>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</si>
  <si>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</si>
  <si>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</si>
  <si>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</si>
  <si>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</si>
  <si>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</si>
  <si>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</si>
  <si>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</si>
  <si>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</si>
  <si>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</si>
  <si>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</si>
  <si>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</si>
  <si>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</si>
  <si>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</si>
  <si>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</si>
  <si>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</si>
  <si>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</si>
  <si>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</si>
  <si>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</si>
  <si>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</si>
  <si>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</si>
  <si>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</si>
  <si>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</si>
  <si>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</si>
  <si>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</si>
  <si>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</si>
  <si>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</si>
  <si>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</si>
  <si>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</si>
  <si>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</si>
  <si>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</si>
  <si>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</si>
  <si>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</si>
  <si>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</si>
  <si>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</si>
  <si>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</si>
  <si>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</si>
  <si>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</si>
  <si>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</si>
  <si>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</si>
  <si>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</si>
  <si>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</si>
  <si>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</si>
  <si>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</si>
  <si>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</si>
  <si>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</si>
  <si>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</si>
  <si>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</si>
  <si>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</si>
  <si>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</si>
  <si>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</si>
  <si>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</si>
  <si>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</si>
  <si>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</si>
  <si>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</si>
  <si>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</si>
  <si>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</si>
  <si>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</si>
  <si>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</si>
  <si>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</si>
  <si>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</si>
  <si>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</si>
  <si>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</si>
  <si>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</si>
  <si>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</si>
  <si>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</si>
  <si>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</si>
  <si>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</si>
  <si>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</si>
  <si>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</si>
  <si>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</si>
  <si>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</si>
  <si>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</si>
  <si>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</si>
  <si>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</si>
  <si>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</si>
  <si>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</si>
  <si>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</si>
  <si>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</si>
  <si>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</si>
  <si>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</si>
  <si>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</si>
  <si>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</si>
  <si>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</si>
  <si>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</si>
  <si>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</si>
  <si>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</si>
  <si>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</si>
  <si>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</si>
  <si>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</si>
  <si>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</si>
  <si>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</si>
  <si>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</si>
  <si>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</si>
  <si>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</si>
  <si>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</si>
  <si>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</si>
  <si>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</si>
  <si>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</si>
  <si>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</si>
  <si>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</si>
  <si>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</si>
  <si>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</si>
  <si>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</si>
  <si>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</si>
  <si>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</si>
  <si>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</si>
  <si>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</si>
  <si>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</si>
  <si>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</si>
  <si>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</si>
  <si>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</si>
  <si>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</si>
  <si>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</si>
  <si>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</si>
  <si>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</si>
  <si>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</si>
  <si>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</si>
  <si>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</si>
  <si>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</si>
  <si>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</si>
  <si>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</si>
  <si>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</si>
  <si>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</si>
  <si>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</si>
  <si>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</si>
  <si>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</si>
  <si>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</si>
  <si>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</si>
  <si>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</si>
  <si>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</si>
  <si>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</si>
  <si>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</si>
  <si>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</si>
  <si>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</si>
  <si>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</si>
  <si>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</si>
  <si>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</si>
  <si>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</si>
  <si>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</si>
  <si>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</si>
  <si>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</si>
  <si>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</si>
  <si>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</si>
  <si>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</si>
  <si>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</si>
  <si>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</si>
  <si>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</si>
  <si>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</si>
  <si>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</si>
  <si>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</si>
  <si>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</si>
  <si>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</si>
  <si>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</si>
  <si>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</si>
  <si>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</si>
  <si>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</si>
  <si>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</si>
  <si>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</si>
  <si>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</si>
  <si>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</si>
  <si>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</si>
  <si>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</si>
  <si>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</si>
  <si>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</si>
  <si>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</si>
  <si>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</si>
  <si>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</si>
  <si>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</si>
  <si>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</si>
  <si>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</si>
  <si>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</si>
  <si>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</si>
  <si>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</si>
  <si>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</si>
  <si>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</si>
  <si>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</si>
  <si>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</si>
  <si>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</si>
  <si>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</si>
  <si>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</si>
  <si>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</si>
  <si>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</si>
  <si>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</si>
  <si>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</si>
  <si>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</si>
  <si>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</si>
  <si>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</si>
  <si>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</si>
  <si>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</si>
  <si>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</si>
  <si>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</si>
  <si>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</si>
  <si>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</si>
  <si>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</si>
  <si>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</si>
  <si>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</si>
  <si>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</si>
  <si>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</si>
  <si>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</si>
  <si>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</si>
  <si>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</si>
  <si>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</si>
  <si>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</si>
  <si>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</si>
  <si>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</si>
  <si>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</si>
  <si>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</si>
  <si>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</si>
  <si>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</si>
  <si>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</si>
  <si>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</si>
  <si>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</si>
  <si>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</si>
  <si>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</si>
  <si>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</si>
  <si>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</si>
  <si>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</si>
  <si>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</si>
  <si>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</si>
  <si>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</si>
  <si>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</si>
  <si>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</si>
  <si>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</si>
  <si>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</si>
  <si>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</si>
  <si>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</si>
  <si>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</si>
  <si>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</si>
  <si>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</si>
  <si>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</si>
  <si>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</si>
  <si>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</si>
  <si>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</si>
  <si>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</si>
  <si>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</si>
  <si>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</si>
  <si>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</si>
  <si>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</si>
  <si>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</si>
  <si>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</si>
  <si>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</si>
  <si>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</si>
  <si>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</si>
  <si>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</si>
  <si>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</si>
  <si>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</si>
  <si>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</si>
  <si>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</si>
  <si>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</si>
  <si>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</si>
  <si>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</si>
  <si>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</si>
  <si>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</si>
  <si>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</si>
  <si>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</si>
  <si>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</si>
  <si>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</si>
  <si>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</si>
  <si>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</si>
  <si>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</si>
  <si>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</si>
  <si>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</si>
  <si>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</si>
  <si>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</si>
  <si>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</si>
  <si>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</si>
  <si>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</si>
  <si>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</si>
  <si>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</si>
  <si>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</si>
  <si>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</si>
  <si>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</si>
  <si>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</si>
  <si>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</si>
  <si>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</si>
  <si>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</si>
  <si>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</si>
  <si>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</si>
  <si>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</si>
  <si>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</si>
  <si>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</si>
  <si>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</si>
  <si>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</si>
  <si>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</si>
  <si>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</si>
  <si>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</si>
  <si>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</si>
  <si>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</si>
  <si>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</si>
  <si>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</si>
  <si>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</si>
  <si>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</si>
  <si>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</si>
  <si>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</si>
  <si>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</si>
  <si>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</si>
  <si>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</si>
  <si>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</si>
  <si>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</si>
  <si>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</si>
  <si>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</si>
  <si>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</si>
  <si>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</si>
  <si>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</si>
  <si>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</si>
  <si>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</si>
  <si>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</si>
  <si>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</si>
  <si>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</si>
  <si>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</si>
  <si>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</si>
  <si>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</si>
  <si>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</si>
  <si>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</si>
  <si>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</si>
  <si>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</si>
  <si>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</si>
  <si>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</si>
  <si>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</si>
  <si>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</si>
  <si>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</si>
  <si>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</si>
  <si>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</si>
  <si>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</si>
  <si>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</si>
  <si>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</si>
  <si>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</si>
  <si>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</si>
  <si>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</si>
  <si>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</si>
  <si>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</si>
  <si>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</si>
  <si>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</si>
  <si>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</si>
  <si>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</si>
  <si>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</si>
  <si>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</si>
  <si>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</si>
  <si>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</si>
  <si>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</si>
  <si>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</si>
  <si>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</si>
  <si>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</si>
  <si>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</si>
  <si>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</si>
  <si>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</si>
  <si>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</si>
  <si>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</si>
  <si>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</si>
  <si>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</si>
  <si>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</si>
  <si>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</si>
  <si>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</si>
  <si>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</si>
  <si>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</si>
  <si>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</si>
  <si>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</si>
  <si>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</si>
  <si>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</si>
  <si>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</si>
  <si>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</si>
  <si>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</si>
  <si>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</si>
  <si>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</si>
  <si>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</si>
  <si>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</si>
  <si>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</si>
  <si>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</si>
  <si>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</si>
  <si>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</si>
  <si>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</si>
  <si>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</si>
  <si>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</si>
  <si>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</si>
  <si>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</si>
  <si>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</si>
  <si>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</si>
  <si>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</si>
  <si>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</si>
  <si>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</si>
  <si>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</si>
  <si>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</si>
  <si>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</si>
  <si>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</si>
  <si>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</si>
  <si>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</si>
  <si>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</si>
  <si>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</si>
  <si>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</si>
  <si>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</si>
  <si>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</si>
  <si>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</si>
  <si>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</si>
  <si>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</si>
  <si>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</si>
  <si>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</si>
  <si>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</si>
  <si>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</si>
  <si>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</si>
  <si>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</si>
  <si>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</si>
  <si>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</si>
  <si>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</si>
  <si>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</si>
  <si>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</si>
  <si>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</si>
  <si>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</si>
  <si>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</si>
  <si>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</si>
  <si>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</si>
  <si>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</si>
  <si>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</si>
  <si>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</si>
  <si>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</si>
  <si>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</si>
  <si>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</si>
  <si>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</si>
  <si>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</si>
  <si>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</si>
  <si>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</si>
  <si>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</si>
  <si>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</si>
  <si>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</si>
  <si>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</si>
  <si>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</si>
  <si>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</si>
  <si>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</si>
  <si>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</si>
  <si>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</si>
  <si>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</si>
  <si>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</si>
  <si>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</si>
  <si>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</si>
  <si>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</si>
  <si>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</si>
  <si>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</si>
  <si>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</si>
  <si>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</si>
  <si>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</si>
  <si>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</si>
  <si>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</si>
  <si>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</si>
  <si>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</si>
  <si>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</si>
  <si>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</si>
  <si>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</si>
  <si>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</si>
  <si>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</si>
  <si>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</si>
  <si>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</si>
  <si>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</si>
  <si>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</si>
  <si>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</si>
  <si>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</si>
  <si>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</si>
  <si>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</si>
  <si>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</si>
  <si>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</si>
  <si>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</si>
  <si>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</si>
  <si>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</si>
  <si>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</si>
  <si>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</si>
  <si>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</si>
  <si>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</si>
  <si>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</si>
  <si>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</si>
  <si>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</si>
  <si>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</si>
  <si>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</si>
  <si>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</si>
  <si>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</si>
  <si>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</si>
  <si>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</si>
  <si>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</si>
  <si>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</si>
  <si>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</si>
  <si>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</si>
  <si>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</si>
  <si>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</si>
  <si>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</si>
  <si>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</si>
  <si>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</si>
  <si>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</si>
  <si>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</si>
  <si>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</si>
  <si>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</si>
  <si>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</si>
  <si>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</si>
  <si>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</si>
  <si>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</si>
  <si>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</si>
  <si>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</si>
  <si>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</si>
  <si>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</si>
  <si>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</si>
  <si>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</si>
  <si>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</si>
  <si>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</si>
  <si>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</si>
  <si>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</si>
  <si>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</si>
  <si>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</si>
  <si>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</si>
  <si>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</si>
  <si>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</si>
  <si>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</si>
  <si>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</si>
  <si>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</si>
  <si>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</si>
  <si>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</si>
  <si>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</si>
  <si>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</si>
  <si>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</si>
  <si>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</si>
  <si>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</si>
  <si>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</si>
  <si>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</si>
  <si>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</si>
  <si>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</si>
  <si>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</si>
  <si>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</si>
  <si>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</si>
  <si>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</si>
  <si>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</si>
  <si>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</si>
  <si>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</si>
  <si>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</si>
  <si>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</si>
  <si>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</si>
  <si>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</si>
  <si>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</si>
  <si>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</si>
  <si>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</si>
  <si>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</si>
  <si>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</si>
  <si>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</si>
  <si>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</si>
  <si>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</si>
  <si>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</si>
  <si>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</si>
  <si>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</si>
  <si>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</si>
  <si>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</si>
  <si>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</si>
  <si>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</si>
  <si>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</si>
  <si>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</si>
  <si>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</si>
  <si>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</si>
  <si>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</si>
  <si>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</si>
  <si>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</si>
  <si>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</si>
  <si>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</si>
  <si>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</si>
  <si>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</si>
  <si>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</si>
  <si>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</si>
  <si>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</si>
  <si>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</si>
  <si>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</si>
  <si>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</si>
  <si>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</si>
  <si>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</si>
  <si>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</si>
  <si>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</si>
  <si>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</si>
  <si>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</si>
  <si>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</si>
  <si>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</si>
  <si>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</si>
  <si>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</si>
  <si>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</si>
  <si>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</si>
  <si>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</si>
  <si>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</si>
  <si>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</si>
  <si>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</si>
  <si>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</si>
  <si>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</si>
  <si>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</si>
  <si>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</si>
  <si>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</si>
  <si>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</si>
  <si>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</si>
  <si>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</si>
  <si>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</si>
  <si>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</si>
  <si>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</si>
  <si>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</si>
  <si>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</si>
  <si>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</si>
  <si>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</si>
  <si>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</si>
  <si>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</si>
  <si>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</si>
  <si>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</si>
  <si>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</si>
  <si>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</si>
  <si>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</si>
  <si>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</si>
  <si>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</si>
  <si>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</si>
  <si>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</si>
  <si>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</si>
  <si>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</si>
  <si>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</si>
  <si>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</si>
  <si>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</si>
  <si>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</si>
  <si>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</si>
  <si>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</si>
  <si>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</si>
  <si>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</si>
  <si>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</si>
  <si>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</si>
  <si>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</si>
  <si>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</si>
  <si>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</si>
  <si>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</si>
  <si>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</si>
  <si>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</si>
  <si>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</si>
  <si>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</si>
  <si>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</si>
  <si>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</si>
  <si>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</si>
  <si>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</si>
  <si>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</si>
  <si>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</si>
  <si>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</si>
  <si>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</si>
  <si>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</si>
  <si>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</si>
  <si>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</si>
  <si>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</si>
  <si>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</si>
  <si>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</si>
  <si>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</si>
  <si>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</si>
  <si>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</si>
  <si>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</si>
  <si>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</si>
  <si>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</si>
  <si>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</si>
  <si>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</si>
  <si>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</si>
  <si>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</si>
  <si>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</si>
  <si>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</si>
  <si>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</si>
  <si>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</si>
  <si>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</si>
  <si>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</si>
  <si>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</si>
  <si>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</si>
  <si>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</si>
  <si>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</si>
  <si>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</si>
  <si>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</si>
  <si>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</si>
  <si>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</si>
  <si>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</si>
  <si>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</si>
  <si>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</si>
  <si>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</si>
  <si>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</si>
  <si>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</si>
  <si>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</si>
  <si>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</si>
  <si>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</si>
  <si>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</si>
  <si>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</si>
  <si>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</si>
  <si>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</si>
  <si>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</si>
  <si>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</si>
  <si>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</si>
  <si>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</si>
  <si>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</si>
  <si>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</si>
  <si>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</si>
  <si>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</si>
  <si>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</si>
  <si>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</si>
  <si>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</si>
  <si>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</si>
  <si>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</si>
  <si>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</si>
  <si>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</si>
  <si>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</si>
  <si>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</si>
  <si>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</si>
  <si>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</si>
  <si>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</si>
  <si>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</si>
  <si>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</si>
  <si>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</si>
  <si>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</si>
  <si>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</si>
  <si>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</si>
  <si>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</si>
  <si>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</si>
  <si>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</si>
  <si>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</si>
  <si>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</si>
  <si>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</si>
  <si>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</si>
  <si>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</si>
  <si>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</si>
  <si>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</si>
  <si>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</si>
  <si>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</si>
  <si>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</si>
  <si>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</si>
  <si>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</si>
  <si>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</si>
  <si>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</si>
  <si>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</si>
  <si>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</si>
  <si>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</si>
  <si>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</si>
  <si>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</si>
  <si>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</si>
  <si>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</si>
  <si>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</si>
  <si>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</si>
  <si>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</si>
  <si>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</si>
  <si>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</si>
  <si>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</si>
  <si>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</si>
  <si>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</si>
  <si>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</si>
  <si>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</si>
  <si>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</si>
  <si>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</si>
  <si>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</si>
  <si>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</si>
  <si>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</si>
  <si>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</si>
  <si>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</si>
  <si>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</si>
  <si>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</si>
  <si>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</si>
  <si>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</si>
  <si>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</si>
  <si>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</si>
  <si>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</si>
  <si>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</si>
  <si>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</si>
  <si>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</si>
  <si>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</si>
  <si>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</si>
  <si>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</si>
  <si>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</si>
  <si>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</si>
  <si>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</si>
  <si>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</si>
  <si>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</si>
  <si>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</si>
  <si>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</si>
  <si>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</si>
  <si>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</si>
  <si>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</si>
  <si>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</si>
  <si>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</si>
  <si>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</si>
  <si>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</si>
  <si>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</si>
  <si>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</si>
  <si>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</si>
  <si>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</si>
  <si>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</si>
  <si>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</si>
  <si>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</si>
  <si>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</si>
  <si>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</si>
  <si>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</si>
  <si>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</si>
  <si>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</si>
  <si>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</si>
  <si>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</si>
  <si>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</si>
  <si>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</si>
  <si>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</si>
  <si>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</si>
  <si>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</si>
  <si>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</si>
  <si>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</si>
  <si>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</si>
  <si>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</si>
  <si>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</si>
  <si>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</si>
  <si>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</si>
  <si>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</si>
  <si>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</si>
  <si>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</si>
  <si>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</si>
  <si>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</si>
  <si>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</si>
  <si>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</si>
  <si>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</si>
  <si>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</si>
  <si>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</si>
  <si>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</si>
  <si>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</si>
  <si>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</si>
  <si>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</si>
  <si>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</si>
  <si>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</si>
  <si>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</si>
  <si>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</si>
  <si>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</si>
  <si>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</si>
  <si>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</si>
  <si>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</si>
  <si>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</si>
  <si>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</si>
  <si>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</si>
  <si>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</si>
  <si>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</si>
  <si>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</si>
  <si>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</si>
  <si>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</si>
  <si>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</si>
  <si>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</si>
  <si>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</si>
  <si>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</si>
  <si>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</si>
  <si>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</si>
  <si>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</si>
  <si>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</si>
  <si>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</si>
  <si>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</si>
  <si>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</si>
  <si>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</si>
  <si>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</si>
  <si>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</si>
  <si>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</si>
  <si>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</si>
  <si>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</si>
  <si>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</si>
  <si>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</si>
  <si>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</si>
  <si>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</si>
  <si>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</si>
  <si>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</si>
  <si>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</si>
  <si>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</si>
  <si>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</si>
  <si>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</si>
  <si>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</si>
  <si>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</si>
  <si>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</si>
  <si>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</si>
  <si>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</si>
  <si>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</si>
  <si>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</si>
  <si>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</si>
  <si>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</si>
  <si>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</si>
  <si>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</si>
  <si>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</si>
  <si>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</si>
  <si>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</si>
  <si>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</si>
  <si>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</si>
  <si>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</si>
  <si>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</si>
  <si>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</si>
  <si>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</si>
  <si>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</si>
  <si>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</si>
  <si>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</si>
  <si>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</si>
  <si>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</si>
  <si>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</si>
  <si>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</si>
  <si>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</si>
  <si>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</si>
  <si>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</si>
  <si>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</si>
  <si>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</si>
  <si>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</si>
  <si>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</si>
  <si>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</si>
  <si>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</si>
  <si>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</si>
  <si>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</si>
  <si>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</si>
  <si>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</si>
  <si>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</si>
  <si>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</si>
  <si>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</si>
  <si>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</si>
  <si>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</si>
  <si>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</si>
  <si>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</si>
  <si>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</si>
  <si>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</si>
  <si>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</si>
  <si>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</si>
  <si>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</si>
  <si>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</si>
  <si>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</si>
  <si>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</si>
  <si>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</si>
  <si>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</si>
  <si>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</si>
  <si>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</si>
  <si>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</si>
  <si>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</si>
  <si>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</si>
  <si>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</si>
  <si>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</si>
  <si>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</si>
  <si>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</si>
  <si>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</si>
  <si>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</si>
  <si>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</si>
  <si>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</si>
  <si>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</si>
  <si>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</si>
  <si>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</si>
  <si>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</si>
  <si>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</si>
  <si>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</si>
  <si>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</si>
  <si>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</si>
  <si>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</si>
  <si>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</si>
  <si>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</si>
  <si>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</si>
  <si>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</si>
  <si>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</si>
  <si>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</si>
  <si>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</si>
  <si>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</si>
  <si>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</si>
  <si>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</si>
  <si>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</si>
  <si>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</si>
  <si>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</si>
  <si>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</si>
  <si>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</si>
  <si>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</si>
  <si>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</si>
  <si>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</si>
  <si>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</si>
  <si>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</si>
  <si>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</si>
  <si>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</si>
  <si>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</si>
  <si>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</si>
  <si>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</si>
  <si>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</si>
  <si>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</si>
  <si>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</si>
  <si>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</si>
  <si>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</si>
  <si>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</si>
  <si>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</si>
  <si>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</si>
  <si>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</si>
  <si>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</si>
  <si>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</si>
  <si>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</si>
  <si>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</si>
  <si>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</si>
  <si>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</si>
  <si>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</si>
  <si>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</si>
  <si>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</si>
  <si>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</si>
  <si>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</si>
  <si>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</si>
  <si>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</si>
  <si>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</si>
  <si>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</si>
  <si>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</si>
  <si>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</si>
  <si>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</si>
  <si>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</si>
  <si>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</si>
  <si>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</si>
  <si>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</si>
  <si>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</si>
  <si>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</si>
  <si>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</si>
  <si>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</si>
  <si>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</si>
  <si>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</si>
  <si>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</si>
  <si>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</si>
  <si>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</si>
  <si>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</si>
  <si>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</si>
  <si>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</si>
  <si>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</si>
  <si>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</si>
  <si>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</si>
  <si>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</si>
  <si>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</si>
  <si>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</si>
  <si>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</si>
  <si>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</si>
  <si>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</si>
  <si>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</si>
  <si>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</si>
  <si>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</si>
  <si>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</si>
  <si>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</si>
  <si>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</si>
  <si>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</si>
  <si>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</si>
  <si>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</si>
  <si>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</si>
  <si>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</si>
  <si>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</si>
  <si>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</si>
  <si>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</si>
  <si>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</si>
  <si>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</si>
  <si>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</si>
  <si>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</si>
  <si>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</si>
  <si>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</si>
  <si>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</si>
  <si>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</si>
  <si>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</si>
  <si>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</si>
  <si>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</si>
  <si>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</si>
  <si>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</si>
  <si>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</si>
  <si>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</si>
  <si>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</si>
  <si>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</si>
  <si>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</si>
  <si>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</si>
  <si>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</si>
  <si>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</si>
  <si>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</si>
  <si>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</si>
  <si>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</si>
  <si>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</si>
  <si>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</si>
  <si>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</si>
  <si>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</si>
  <si>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</si>
  <si>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</si>
  <si>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</si>
  <si>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</si>
  <si>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</si>
  <si>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</si>
  <si>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</si>
  <si>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</si>
  <si>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</si>
  <si>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</si>
  <si>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</si>
  <si>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</si>
  <si>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</si>
  <si>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</si>
  <si>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</si>
  <si>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</si>
  <si>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</si>
  <si>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</si>
  <si>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</si>
  <si>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</si>
  <si>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</si>
  <si>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</si>
  <si>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</si>
  <si>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</si>
  <si>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</si>
  <si>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</si>
  <si>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</si>
  <si>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</si>
  <si>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</si>
  <si>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</si>
  <si>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</si>
  <si>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</si>
  <si>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</si>
  <si>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</si>
  <si>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</si>
  <si>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</si>
  <si>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</si>
  <si>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</si>
  <si>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</si>
  <si>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</si>
  <si>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</si>
  <si>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</si>
  <si>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</si>
  <si>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</si>
  <si>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</si>
  <si>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</si>
  <si>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</si>
  <si>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</si>
  <si>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</si>
  <si>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</si>
  <si>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</si>
  <si>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</si>
  <si>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</si>
  <si>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</si>
  <si>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</si>
  <si>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</si>
  <si>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</si>
  <si>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</si>
  <si>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</si>
  <si>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</si>
  <si>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</si>
  <si>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</si>
  <si>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</si>
  <si>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</si>
  <si>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</si>
  <si>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</si>
  <si>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</si>
  <si>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</si>
  <si>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</si>
  <si>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</si>
  <si>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</si>
  <si>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</si>
  <si>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</si>
  <si>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</si>
  <si>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</si>
  <si>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</si>
  <si>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</si>
  <si>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</si>
  <si>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</si>
  <si>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</si>
  <si>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</si>
  <si>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</si>
  <si>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</si>
  <si>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</si>
  <si>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</si>
  <si>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</si>
  <si>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</si>
  <si>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</si>
  <si>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</si>
  <si>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</si>
  <si>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</si>
  <si>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</si>
  <si>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</si>
  <si>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</si>
  <si>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</si>
  <si>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</si>
  <si>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</si>
  <si>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</si>
  <si>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</si>
  <si>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</si>
  <si>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</si>
  <si>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</si>
  <si>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</si>
  <si>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</si>
  <si>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</si>
  <si>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</si>
  <si>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</si>
  <si>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</si>
  <si>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</si>
  <si>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</si>
  <si>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</si>
  <si>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</si>
  <si>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</si>
  <si>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</si>
  <si>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</si>
  <si>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</si>
  <si>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</si>
  <si>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</si>
  <si>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</si>
  <si>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</si>
  <si>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</si>
  <si>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</si>
  <si>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</si>
  <si>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</si>
  <si>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</si>
  <si>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</si>
  <si>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</si>
  <si>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</si>
  <si>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</si>
  <si>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</si>
  <si>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</si>
  <si>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</si>
  <si>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</si>
  <si>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</si>
  <si>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</si>
  <si>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</si>
  <si>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</si>
  <si>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</si>
  <si>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</si>
  <si>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</si>
  <si>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</si>
  <si>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</si>
  <si>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</si>
  <si>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</si>
  <si>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</si>
  <si>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</si>
  <si>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</si>
  <si>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</si>
  <si>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</si>
  <si>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</si>
  <si>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</si>
  <si>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</si>
  <si>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</si>
  <si>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</si>
  <si>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</si>
  <si>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</si>
  <si>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</si>
  <si>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</si>
  <si>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</si>
  <si>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</si>
  <si>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</si>
  <si>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</si>
  <si>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</si>
  <si>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</si>
  <si>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</si>
  <si>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</si>
  <si>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</si>
  <si>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</si>
  <si>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</si>
  <si>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</si>
  <si>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</si>
  <si>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</si>
  <si>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</si>
  <si>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</si>
  <si>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</si>
  <si>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</si>
  <si>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</si>
  <si>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</si>
  <si>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</si>
  <si>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</si>
  <si>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</si>
  <si>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</si>
  <si>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</si>
  <si>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</si>
  <si>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</si>
  <si>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</si>
  <si>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</si>
  <si>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</si>
  <si>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</si>
  <si>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</si>
  <si>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</si>
  <si>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</si>
  <si>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</si>
  <si>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</si>
  <si>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</si>
  <si>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</si>
  <si>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</si>
  <si>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</si>
  <si>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</si>
  <si>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</si>
  <si>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</si>
  <si>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</si>
  <si>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</si>
  <si>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</si>
  <si>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</si>
  <si>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</si>
  <si>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</si>
  <si>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</si>
  <si>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</si>
  <si>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</si>
  <si>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</si>
  <si>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</si>
  <si>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</si>
  <si>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</si>
  <si>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</si>
  <si>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</si>
  <si>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</si>
  <si>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</si>
  <si>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</si>
  <si>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</si>
  <si>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</si>
  <si>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</si>
  <si>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</si>
  <si>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</si>
  <si>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</si>
  <si>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</si>
  <si>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</si>
  <si>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</si>
  <si>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</si>
  <si>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</si>
  <si>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</si>
  <si>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</si>
  <si>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</si>
  <si>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</si>
  <si>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</si>
  <si>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</si>
  <si>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</si>
  <si>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</si>
  <si>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</si>
  <si>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</si>
  <si>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</si>
  <si>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</si>
  <si>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</si>
  <si>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</si>
  <si>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</si>
  <si>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</si>
  <si>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</si>
  <si>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</si>
  <si>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</si>
  <si>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</si>
  <si>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</si>
  <si>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</si>
  <si>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</si>
  <si>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</si>
  <si>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</si>
  <si>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</si>
  <si>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</si>
  <si>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</si>
  <si>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</si>
  <si>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</si>
  <si>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</si>
  <si>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</si>
  <si>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</si>
  <si>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</si>
  <si>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</si>
  <si>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</si>
  <si>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</si>
  <si>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</si>
  <si>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</si>
  <si>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</si>
  <si>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</si>
  <si>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</si>
  <si>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</si>
  <si>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</si>
  <si>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</si>
  <si>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</si>
  <si>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</si>
  <si>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</si>
  <si>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</si>
  <si>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</si>
  <si>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</si>
  <si>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</si>
  <si>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</si>
  <si>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</si>
  <si>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</si>
  <si>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</si>
  <si>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</si>
  <si>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</si>
  <si>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</si>
  <si>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</si>
  <si>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</si>
  <si>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</si>
  <si>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</si>
  <si>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</si>
  <si>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</si>
  <si>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</si>
  <si>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</si>
  <si>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</si>
  <si>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</si>
  <si>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</si>
  <si>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</si>
  <si>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</si>
  <si>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</si>
  <si>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</si>
  <si>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</si>
  <si>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</si>
  <si>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</si>
  <si>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</si>
  <si>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</si>
  <si>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</si>
  <si>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</si>
  <si>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</si>
  <si>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</si>
  <si>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</si>
  <si>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</si>
  <si>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</si>
  <si>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</si>
  <si>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</si>
  <si>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</si>
  <si>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</si>
  <si>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</si>
  <si>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</si>
  <si>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</si>
  <si>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</si>
  <si>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</si>
  <si>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</si>
  <si>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</si>
  <si>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</si>
  <si>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</si>
  <si>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</si>
  <si>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</si>
  <si>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</si>
  <si>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</si>
  <si>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</si>
  <si>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</si>
  <si>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</si>
  <si>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</si>
  <si>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</si>
  <si>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</si>
  <si>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</si>
  <si>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</si>
  <si>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</si>
  <si>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</si>
  <si>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</si>
  <si>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</si>
  <si>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</si>
  <si>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</si>
  <si>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</si>
  <si>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</si>
  <si>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</si>
  <si>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</si>
  <si>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</si>
  <si>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</si>
  <si>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</si>
  <si>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</si>
  <si>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</si>
  <si>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</si>
  <si>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</si>
  <si>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</si>
  <si>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</si>
  <si>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</si>
  <si>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</si>
  <si>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</si>
  <si>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</si>
  <si>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</si>
  <si>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</si>
  <si>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</si>
  <si>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</si>
  <si>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</si>
  <si>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</si>
  <si>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</si>
  <si>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</si>
  <si>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</si>
  <si>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</si>
  <si>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</si>
  <si>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</si>
  <si>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</si>
  <si>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</si>
  <si>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</si>
  <si>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</si>
  <si>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</si>
  <si>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</si>
  <si>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</si>
  <si>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</si>
  <si>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</si>
  <si>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</si>
  <si>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</si>
  <si>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</si>
  <si>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</si>
  <si>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</si>
  <si>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</si>
  <si>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</si>
  <si>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</si>
  <si>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</si>
  <si>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</si>
  <si>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</si>
  <si>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</si>
  <si>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</si>
  <si>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</si>
  <si>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</si>
  <si>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</si>
  <si>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</si>
  <si>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</si>
  <si>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</si>
  <si>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</si>
  <si>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</si>
  <si>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</si>
  <si>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</si>
  <si>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</si>
  <si>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</si>
  <si>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</si>
  <si>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</si>
  <si>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</si>
  <si>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</si>
  <si>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</si>
  <si>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</si>
  <si>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</si>
  <si>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</si>
  <si>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</si>
  <si>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</si>
  <si>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</si>
  <si>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</si>
  <si>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</si>
  <si>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</si>
  <si>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</si>
  <si>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</si>
  <si>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</si>
  <si>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</si>
  <si>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</si>
  <si>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</si>
  <si>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</si>
  <si>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</si>
  <si>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</si>
  <si>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</si>
  <si>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</si>
  <si>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</si>
  <si>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</si>
  <si>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</si>
  <si>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</si>
  <si>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</si>
  <si>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</si>
  <si>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</si>
  <si>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</si>
  <si>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</si>
  <si>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</si>
  <si>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</si>
  <si>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</si>
  <si>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</si>
  <si>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</si>
  <si>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</si>
  <si>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</si>
  <si>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</si>
  <si>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</si>
  <si>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</si>
  <si>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</si>
  <si>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</si>
  <si>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</si>
  <si>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</si>
  <si>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</si>
  <si>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</si>
  <si>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</si>
  <si>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</si>
  <si>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</si>
  <si>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</si>
  <si>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</si>
  <si>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</si>
  <si>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</si>
  <si>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</si>
  <si>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</si>
  <si>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</si>
  <si>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</si>
  <si>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</si>
  <si>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</si>
  <si>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</si>
  <si>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</si>
  <si>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</si>
  <si>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</si>
  <si>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</si>
  <si>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</si>
  <si>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</si>
  <si>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</si>
  <si>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</si>
  <si>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</si>
  <si>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</si>
  <si>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</si>
  <si>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</si>
  <si>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</si>
  <si>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</si>
  <si>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</si>
  <si>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</si>
  <si>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</si>
  <si>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</si>
  <si>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</si>
  <si>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</si>
  <si>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</si>
  <si>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</si>
  <si>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</si>
  <si>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</si>
  <si>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</si>
  <si>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</si>
  <si>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</si>
  <si>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</si>
  <si>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</si>
  <si>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</si>
  <si>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</si>
  <si>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</si>
  <si>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</si>
  <si>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</si>
  <si>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</si>
  <si>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</si>
  <si>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</si>
  <si>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</si>
  <si>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</si>
  <si>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</si>
  <si>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</si>
  <si>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</si>
  <si>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</si>
  <si>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</si>
  <si>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</si>
  <si>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</si>
  <si>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</si>
  <si>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</si>
  <si>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</si>
  <si>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</si>
  <si>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</si>
  <si>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</si>
  <si>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</si>
  <si>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</si>
  <si>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</si>
  <si>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</si>
  <si>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</si>
  <si>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</si>
  <si>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</si>
  <si>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</si>
  <si>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</si>
  <si>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</si>
  <si>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</si>
  <si>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</si>
  <si>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</si>
  <si>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</si>
  <si>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</si>
  <si>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</si>
  <si>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</si>
  <si>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</si>
  <si>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</si>
  <si>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</si>
  <si>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</si>
  <si>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</si>
  <si>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</si>
  <si>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</si>
  <si>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</si>
  <si>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</si>
  <si>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</si>
  <si>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</si>
  <si>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</si>
  <si>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</si>
  <si>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</si>
  <si>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</si>
  <si>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</si>
  <si>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</si>
  <si>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</si>
  <si>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</si>
  <si>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</si>
  <si>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</si>
  <si>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</si>
  <si>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</si>
  <si>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</si>
  <si>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</si>
  <si>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</si>
  <si>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</si>
  <si>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</si>
  <si>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</si>
  <si>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</si>
  <si>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</si>
  <si>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</si>
  <si>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</si>
  <si>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</si>
  <si>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</si>
  <si>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</si>
  <si>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</si>
  <si>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</si>
  <si>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</si>
  <si>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</si>
  <si>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</si>
  <si>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</si>
  <si>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</si>
  <si>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</si>
  <si>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</si>
  <si>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</si>
  <si>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</si>
  <si>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</si>
  <si>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</si>
  <si>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</si>
  <si>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</si>
  <si>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</si>
  <si>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</si>
  <si>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</si>
  <si>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</si>
  <si>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</si>
  <si>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</si>
  <si>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</si>
  <si>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</si>
  <si>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</si>
  <si>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</si>
  <si>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</si>
  <si>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</si>
  <si>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</si>
  <si>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</si>
  <si>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</si>
  <si>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</si>
  <si>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</si>
  <si>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</si>
  <si>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</si>
  <si>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</si>
  <si>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</si>
  <si>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</si>
  <si>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</si>
  <si>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</si>
  <si>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</si>
  <si>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</si>
  <si>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</si>
  <si>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</si>
  <si>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</si>
  <si>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</si>
  <si>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</si>
  <si>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</si>
  <si>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</si>
  <si>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</si>
  <si>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</si>
  <si>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</si>
  <si>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</si>
  <si>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</si>
  <si>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</si>
  <si>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</si>
  <si>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</si>
  <si>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</si>
  <si>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</si>
  <si>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</si>
  <si>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</si>
  <si>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</si>
  <si>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</si>
  <si>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</si>
  <si>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</si>
  <si>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</si>
  <si>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</si>
  <si>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</si>
  <si>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</si>
  <si>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</si>
  <si>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</si>
  <si>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</si>
  <si>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</si>
  <si>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</si>
  <si>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</si>
  <si>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</si>
  <si>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</si>
  <si>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</si>
  <si>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</si>
  <si>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</si>
  <si>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</si>
  <si>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</si>
  <si>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</si>
  <si>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</si>
  <si>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</si>
  <si>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</si>
  <si>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</si>
  <si>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</si>
  <si>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</si>
  <si>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</si>
  <si>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</si>
  <si>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</si>
  <si>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</si>
  <si>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</si>
  <si>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</si>
  <si>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</si>
  <si>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</si>
  <si>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</si>
  <si>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</si>
  <si>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</si>
  <si>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</si>
  <si>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</si>
  <si>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</si>
  <si>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</si>
  <si>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</si>
  <si>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</si>
  <si>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</si>
  <si>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</si>
  <si>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</si>
  <si>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</si>
  <si>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</si>
  <si>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</si>
  <si>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</si>
  <si>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</si>
  <si>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</si>
  <si>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</si>
  <si>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</si>
  <si>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</si>
  <si>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</si>
  <si>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</si>
  <si>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</si>
  <si>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</si>
  <si>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</si>
  <si>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</si>
  <si>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</si>
  <si>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</si>
  <si>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</si>
  <si>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</si>
  <si>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</si>
  <si>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</si>
  <si>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</si>
  <si>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</si>
  <si>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</si>
  <si>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</si>
  <si>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</si>
  <si>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</si>
  <si>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</si>
  <si>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</si>
  <si>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</si>
  <si>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</si>
  <si>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</si>
  <si>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</si>
  <si>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</si>
  <si>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</si>
  <si>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</si>
  <si>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</si>
  <si>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</si>
  <si>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</si>
  <si>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</si>
  <si>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</si>
  <si>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</si>
  <si>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</si>
  <si>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</si>
  <si>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</si>
  <si>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</si>
  <si>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</si>
  <si>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</si>
  <si>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</si>
  <si>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</si>
  <si>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</si>
  <si>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</si>
  <si>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</si>
  <si>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</si>
  <si>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</si>
  <si>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</si>
  <si>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</si>
  <si>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</si>
  <si>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</si>
  <si>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</si>
  <si>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</si>
  <si>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</si>
  <si>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</si>
  <si>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</si>
  <si>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</si>
  <si>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</si>
  <si>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</si>
  <si>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</si>
  <si>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</si>
  <si>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</si>
  <si>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</si>
  <si>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</si>
  <si>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</si>
  <si>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</si>
  <si>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</si>
  <si>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</si>
  <si>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</si>
  <si>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</si>
  <si>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</si>
  <si>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</si>
  <si>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</si>
  <si>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</si>
  <si>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</si>
  <si>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</si>
  <si>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</si>
  <si>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</si>
  <si>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</si>
  <si>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</si>
  <si>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</si>
  <si>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</si>
  <si>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</si>
  <si>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</si>
  <si>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</si>
  <si>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</si>
  <si>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</si>
  <si>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</si>
  <si>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</si>
  <si>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</si>
  <si>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</si>
  <si>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</si>
  <si>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</si>
  <si>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</si>
  <si>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</si>
  <si>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</si>
  <si>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</si>
  <si>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</si>
  <si>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</si>
  <si>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</si>
  <si>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</si>
  <si>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</si>
  <si>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</si>
  <si>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</si>
  <si>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</si>
  <si>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</si>
  <si>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</si>
  <si>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</si>
  <si>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</si>
  <si>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</si>
  <si>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</si>
  <si>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</si>
  <si>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</si>
  <si>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</si>
  <si>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</si>
  <si>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</si>
  <si>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</si>
  <si>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</si>
  <si>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</si>
  <si>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</si>
  <si>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</si>
  <si>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</si>
  <si>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</si>
  <si>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</si>
  <si>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</si>
  <si>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</si>
  <si>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</si>
  <si>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</si>
  <si>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</si>
  <si>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</si>
  <si>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</si>
  <si>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</si>
  <si>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</si>
  <si>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</si>
  <si>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</si>
  <si>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</si>
  <si>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</si>
  <si>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</si>
  <si>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</si>
  <si>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</si>
  <si>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</si>
  <si>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</si>
  <si>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</si>
  <si>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</si>
  <si>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</si>
  <si>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</si>
  <si>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</si>
  <si>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</si>
  <si>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</si>
  <si>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</si>
  <si>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</si>
  <si>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</si>
  <si>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</si>
  <si>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</si>
  <si>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</si>
  <si>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</si>
  <si>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</si>
  <si>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</si>
  <si>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</si>
  <si>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</si>
  <si>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</si>
  <si>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</si>
  <si>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</si>
  <si>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</si>
  <si>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</si>
  <si>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</si>
  <si>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</si>
  <si>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</si>
  <si>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</si>
  <si>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</si>
  <si>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</si>
  <si>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</si>
  <si>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</si>
  <si>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</si>
  <si>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</si>
  <si>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</si>
  <si>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</si>
  <si>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</si>
  <si>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</si>
  <si>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</si>
  <si>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</si>
  <si>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</si>
  <si>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</si>
  <si>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</si>
  <si>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</si>
  <si>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</si>
  <si>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</si>
  <si>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</si>
  <si>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</si>
  <si>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</si>
  <si>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</si>
  <si>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</si>
  <si>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</si>
  <si>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</si>
  <si>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</si>
  <si>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</si>
  <si>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</si>
  <si>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</si>
  <si>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</si>
  <si>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</si>
  <si>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</si>
  <si>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</si>
  <si>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</si>
  <si>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</si>
  <si>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</si>
  <si>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</si>
  <si>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</si>
  <si>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</si>
  <si>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</si>
  <si>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</si>
  <si>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</si>
  <si>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</si>
  <si>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</si>
  <si>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</si>
  <si>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</si>
  <si>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</si>
  <si>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</si>
  <si>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</si>
  <si>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</si>
  <si>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</si>
  <si>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</si>
  <si>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</si>
  <si>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</si>
  <si>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</si>
  <si>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</si>
  <si>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</si>
  <si>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</si>
  <si>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</si>
  <si>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</si>
  <si>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</si>
  <si>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</si>
  <si>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</si>
  <si>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</si>
  <si>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</si>
  <si>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</si>
  <si>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</si>
  <si>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</si>
  <si>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</si>
  <si>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</si>
  <si>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</si>
  <si>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</si>
  <si>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</si>
  <si>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</si>
  <si>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</si>
  <si>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</si>
  <si>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</si>
  <si>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</si>
  <si>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</si>
  <si>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</si>
  <si>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</si>
  <si>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</si>
  <si>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</si>
  <si>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</si>
  <si>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</si>
  <si>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</si>
  <si>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</si>
  <si>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</si>
  <si>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</si>
  <si>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</si>
  <si>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</si>
  <si>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</si>
  <si>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</si>
  <si>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</si>
  <si>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</si>
  <si>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</si>
  <si>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</si>
  <si>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</si>
  <si>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</si>
  <si>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</si>
  <si>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</si>
  <si>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</si>
  <si>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</si>
  <si>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</si>
  <si>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</si>
  <si>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</si>
  <si>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</si>
  <si>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</si>
  <si>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</si>
  <si>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</si>
  <si>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</si>
  <si>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</si>
  <si>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</si>
  <si>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</si>
  <si>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</si>
  <si>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</si>
  <si>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</si>
  <si>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</si>
  <si>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</si>
  <si>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</si>
  <si>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</si>
  <si>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</si>
  <si>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</si>
  <si>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</si>
  <si>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</si>
  <si>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</si>
  <si>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</si>
  <si>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</si>
  <si>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</si>
  <si>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</si>
  <si>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</si>
  <si>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</si>
  <si>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</si>
  <si>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</si>
  <si>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</si>
  <si>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</si>
  <si>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</si>
  <si>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</si>
  <si>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</si>
  <si>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</si>
  <si>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</si>
  <si>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</si>
  <si>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</si>
  <si>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</si>
  <si>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</si>
  <si>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</si>
  <si>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</si>
  <si>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</si>
  <si>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</si>
  <si>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</si>
  <si>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</si>
  <si>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</si>
  <si>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</si>
  <si>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</si>
  <si>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</si>
  <si>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</si>
  <si>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</si>
  <si>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</si>
  <si>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</si>
  <si>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</si>
  <si>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</si>
  <si>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</si>
  <si>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</si>
  <si>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</si>
  <si>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</si>
  <si>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</si>
  <si>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</si>
  <si>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</si>
  <si>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</si>
  <si>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</si>
  <si>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</si>
  <si>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</si>
  <si>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</si>
  <si>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</si>
  <si>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</si>
  <si>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</si>
  <si>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</si>
  <si>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</si>
  <si>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</si>
  <si>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</si>
  <si>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</si>
  <si>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</si>
  <si>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</si>
  <si>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</si>
  <si>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</si>
  <si>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</si>
  <si>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</si>
  <si>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</si>
  <si>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</si>
  <si>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</si>
  <si>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</si>
  <si>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</si>
  <si>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</si>
  <si>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</si>
  <si>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</si>
  <si>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</si>
  <si>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</si>
  <si>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</si>
  <si>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</si>
  <si>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</si>
  <si>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</si>
  <si>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</si>
  <si>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</si>
  <si>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</si>
  <si>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</si>
  <si>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</si>
  <si>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</si>
  <si>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</si>
  <si>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</si>
  <si>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</si>
  <si>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</si>
  <si>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</si>
  <si>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</si>
  <si>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</si>
  <si>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</si>
  <si>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</si>
  <si>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</si>
  <si>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</si>
  <si>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</si>
  <si>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</si>
  <si>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</si>
  <si>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</si>
  <si>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</si>
  <si>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</si>
  <si>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</si>
  <si>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</si>
  <si>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</si>
  <si>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</si>
  <si>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</si>
  <si>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</si>
  <si>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</si>
  <si>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</si>
  <si>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</si>
  <si>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</si>
  <si>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</si>
  <si>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</si>
  <si>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</si>
  <si>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</si>
  <si>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</si>
  <si>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</si>
  <si>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</si>
  <si>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</si>
  <si>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</si>
  <si>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</si>
  <si>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</si>
  <si>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</si>
  <si>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</si>
  <si>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</si>
  <si>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</si>
  <si>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</si>
  <si>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</si>
  <si>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</si>
  <si>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</si>
  <si>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</si>
  <si>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</si>
  <si>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</si>
  <si>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</si>
  <si>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</si>
  <si>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</si>
  <si>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</si>
  <si>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</si>
  <si>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</si>
  <si>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</si>
  <si>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</si>
  <si>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</si>
  <si>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</si>
  <si>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</si>
  <si>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</si>
  <si>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</si>
  <si>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</si>
  <si>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</si>
  <si>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</si>
  <si>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</si>
  <si>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</si>
  <si>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</si>
  <si>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</si>
  <si>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</si>
  <si>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</si>
  <si>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</si>
  <si>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</si>
  <si>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</si>
  <si>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</si>
  <si>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</si>
  <si>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</si>
  <si>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</si>
  <si>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</si>
  <si>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</si>
  <si>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</si>
  <si>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</si>
  <si>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</si>
  <si>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</si>
  <si>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</si>
  <si>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</si>
  <si>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</si>
  <si>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</si>
  <si>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</si>
  <si>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</si>
  <si>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</si>
  <si>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</si>
  <si>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</si>
  <si>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</si>
  <si>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</si>
  <si>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</si>
  <si>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</si>
  <si>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</si>
  <si>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</si>
  <si>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</si>
  <si>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</si>
  <si>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</si>
  <si>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</si>
  <si>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</si>
  <si>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</si>
  <si>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</si>
  <si>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</si>
  <si>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</si>
  <si>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</si>
  <si>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</si>
  <si>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</si>
  <si>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</si>
  <si>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</si>
  <si>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</si>
  <si>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</si>
  <si>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</si>
  <si>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</si>
  <si>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</si>
  <si>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</si>
  <si>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</si>
  <si>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</si>
  <si>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</si>
  <si>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</si>
  <si>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</si>
  <si>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</si>
  <si>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</si>
  <si>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</si>
  <si>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</si>
  <si>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</si>
  <si>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</si>
  <si>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</si>
  <si>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</si>
  <si>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</si>
  <si>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</si>
  <si>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</si>
  <si>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</si>
  <si>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</si>
  <si>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</si>
  <si>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</si>
  <si>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</si>
  <si>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</si>
  <si>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</si>
  <si>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</si>
  <si>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</si>
  <si>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</si>
  <si>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</si>
  <si>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</si>
  <si>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</si>
  <si>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</si>
  <si>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</si>
  <si>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</si>
  <si>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</si>
  <si>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</si>
  <si>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</si>
  <si>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</si>
  <si>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</si>
  <si>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</si>
  <si>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</si>
  <si>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</si>
  <si>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</si>
  <si>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</si>
  <si>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</si>
  <si>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</si>
  <si>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</si>
  <si>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</si>
  <si>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</si>
  <si>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</si>
  <si>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</si>
  <si>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</si>
  <si>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</si>
  <si>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</si>
  <si>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</si>
  <si>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</si>
  <si>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</si>
  <si>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</si>
  <si>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</si>
  <si>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</si>
  <si>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</si>
  <si>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</si>
  <si>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</si>
  <si>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</si>
  <si>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</si>
  <si>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</si>
  <si>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</si>
  <si>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</si>
  <si>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</si>
  <si>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</si>
  <si>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</si>
  <si>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</si>
  <si>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</si>
  <si>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</si>
  <si>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</si>
  <si>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</si>
  <si>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</si>
  <si>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</si>
  <si>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</si>
  <si>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</si>
  <si>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</si>
  <si>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</si>
  <si>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</si>
  <si>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</si>
  <si>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</si>
  <si>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</si>
  <si>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</si>
  <si>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</si>
  <si>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</si>
  <si>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</si>
  <si>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</si>
  <si>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</si>
  <si>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</si>
  <si>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</si>
  <si>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</si>
  <si>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</si>
  <si>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</si>
  <si>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</si>
  <si>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</si>
  <si>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</si>
  <si>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</si>
  <si>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</si>
  <si>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</si>
  <si>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</si>
  <si>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</si>
  <si>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</si>
  <si>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</si>
  <si>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</si>
  <si>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</si>
  <si>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</si>
  <si>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</si>
  <si>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</si>
  <si>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</si>
  <si>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</si>
  <si>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</si>
  <si>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</si>
  <si>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</si>
  <si>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</si>
  <si>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</si>
  <si>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</si>
  <si>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</si>
  <si>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</si>
  <si>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</si>
  <si>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</si>
  <si>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</si>
  <si>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</si>
  <si>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</si>
  <si>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</si>
  <si>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</si>
  <si>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</si>
  <si>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</si>
  <si>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</si>
  <si>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</si>
  <si>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</si>
  <si>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</si>
  <si>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</si>
  <si>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</si>
  <si>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</si>
  <si>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</si>
  <si>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</si>
  <si>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</si>
  <si>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</si>
  <si>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</si>
  <si>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</si>
  <si>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</si>
  <si>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</si>
  <si>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</si>
  <si>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</si>
  <si>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</si>
  <si>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</si>
  <si>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</si>
  <si>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</si>
  <si>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</si>
  <si>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</si>
  <si>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</si>
  <si>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</si>
  <si>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</si>
  <si>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</si>
  <si>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</si>
  <si>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</si>
  <si>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</si>
  <si>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</si>
  <si>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</si>
  <si>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</si>
  <si>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</si>
  <si>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</si>
  <si>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</si>
  <si>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</si>
  <si>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</si>
  <si>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</si>
  <si>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</si>
  <si>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</si>
  <si>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</si>
  <si>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</si>
  <si>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</si>
  <si>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</si>
  <si>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</si>
  <si>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</si>
  <si>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</si>
  <si>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</si>
  <si>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</si>
  <si>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</si>
  <si>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</si>
  <si>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</si>
  <si>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</si>
  <si>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</si>
  <si>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</si>
  <si>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</si>
  <si>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</si>
  <si>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</si>
  <si>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</si>
  <si>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</si>
  <si>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</si>
  <si>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</si>
  <si>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</si>
  <si>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</si>
  <si>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</si>
  <si>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</si>
  <si>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</si>
  <si>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</si>
  <si>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</si>
  <si>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</si>
  <si>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</si>
  <si>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</si>
  <si>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</si>
  <si>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</si>
  <si>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</si>
  <si>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</si>
  <si>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</si>
  <si>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</si>
  <si>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</si>
  <si>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</si>
  <si>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</si>
  <si>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</si>
  <si>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</si>
  <si>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</si>
  <si>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</si>
  <si>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</si>
  <si>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</si>
  <si>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</si>
  <si>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</si>
  <si>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</si>
  <si>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</si>
  <si>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</si>
  <si>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</si>
  <si>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</si>
  <si>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</si>
  <si>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</si>
  <si>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</si>
  <si>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</si>
  <si>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</si>
  <si>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</si>
  <si>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</si>
  <si>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</si>
  <si>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</si>
  <si>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</si>
  <si>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</si>
  <si>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</si>
  <si>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</si>
  <si>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</si>
  <si>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</si>
  <si>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</si>
  <si>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</si>
  <si>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</si>
  <si>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</si>
  <si>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</si>
  <si>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</si>
  <si>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</si>
  <si>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</si>
  <si>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</si>
  <si>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</si>
  <si>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</si>
  <si>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</si>
  <si>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</si>
  <si>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</si>
  <si>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</si>
  <si>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</si>
  <si>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</si>
  <si>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</si>
  <si>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</si>
  <si>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</si>
  <si>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</si>
  <si>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</si>
  <si>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</si>
  <si>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</si>
  <si>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</si>
  <si>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</si>
  <si>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</si>
  <si>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</si>
  <si>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</si>
  <si>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</si>
  <si>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</si>
  <si>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</si>
  <si>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</si>
  <si>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</si>
  <si>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</si>
  <si>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</si>
  <si>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</si>
  <si>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</si>
  <si>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</si>
  <si>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</si>
  <si>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</si>
  <si>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</si>
  <si>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</si>
  <si>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</si>
  <si>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</si>
  <si>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</si>
  <si>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</si>
  <si>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</si>
  <si>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</si>
  <si>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</si>
  <si>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</si>
  <si>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</si>
  <si>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</si>
  <si>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</si>
  <si>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</si>
  <si>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</si>
  <si>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</si>
  <si>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</si>
  <si>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</si>
  <si>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</si>
  <si>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</si>
  <si>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</si>
  <si>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</si>
  <si>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</si>
  <si>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</si>
  <si>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</si>
  <si>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</si>
  <si>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</si>
  <si>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</si>
  <si>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</si>
  <si>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</si>
  <si>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</si>
  <si>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</si>
  <si>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</si>
  <si>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</si>
  <si>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</si>
  <si>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</si>
  <si>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</si>
  <si>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</si>
  <si>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</si>
  <si>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</si>
  <si>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</si>
  <si>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</si>
  <si>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</si>
  <si>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</si>
  <si>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</si>
  <si>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</si>
  <si>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</si>
  <si>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</si>
  <si>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</si>
  <si>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</si>
  <si>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</si>
  <si>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</si>
  <si>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</si>
  <si>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</si>
  <si>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</si>
  <si>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</si>
  <si>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</si>
  <si>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</si>
  <si>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</si>
  <si>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</si>
  <si>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</si>
  <si>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</si>
  <si>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</si>
  <si>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</si>
  <si>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</si>
  <si>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</si>
  <si>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</si>
  <si>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</si>
  <si>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</si>
  <si>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</si>
  <si>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</si>
  <si>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</si>
  <si>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</si>
  <si>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</si>
  <si>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</si>
  <si>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</si>
  <si>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</si>
  <si>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</si>
  <si>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</si>
  <si>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</si>
  <si>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</si>
  <si>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</si>
  <si>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</si>
  <si>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</si>
  <si>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</si>
  <si>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</si>
  <si>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</si>
  <si>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</si>
  <si>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</si>
  <si>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</si>
  <si>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</si>
  <si>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</si>
  <si>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</si>
  <si>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</si>
  <si>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</si>
  <si>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</si>
  <si>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</si>
  <si>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</si>
  <si>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</si>
  <si>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</si>
  <si>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</si>
  <si>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</si>
  <si>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</si>
  <si>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</si>
  <si>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</si>
  <si>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</si>
  <si>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</si>
  <si>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</si>
  <si>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</si>
  <si>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</si>
  <si>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</si>
  <si>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</si>
  <si>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</si>
  <si>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</si>
  <si>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</si>
  <si>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</si>
  <si>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</si>
  <si>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</si>
  <si>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</si>
  <si>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</si>
  <si>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</si>
  <si>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</si>
  <si>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</si>
  <si>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</si>
  <si>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</si>
  <si>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</si>
  <si>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</si>
  <si>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</si>
  <si>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</si>
  <si>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</si>
  <si>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</si>
  <si>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</si>
  <si>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</si>
  <si>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</si>
  <si>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</si>
  <si>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</si>
  <si>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</si>
  <si>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</si>
  <si>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</si>
  <si>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</si>
  <si>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</si>
  <si>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</si>
  <si>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</si>
  <si>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</si>
  <si>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</si>
  <si>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</si>
  <si>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</si>
  <si>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</si>
  <si>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</si>
  <si>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</si>
  <si>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</si>
  <si>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</si>
  <si>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</si>
  <si>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</si>
  <si>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</si>
  <si>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</si>
  <si>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</si>
  <si>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</si>
  <si>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</si>
  <si>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</si>
  <si>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</si>
  <si>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</si>
  <si>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</si>
  <si>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</si>
  <si>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</si>
  <si>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</si>
  <si>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</si>
  <si>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</si>
  <si>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</si>
  <si>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</si>
  <si>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</si>
  <si>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</si>
  <si>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</si>
  <si>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</si>
  <si>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</si>
  <si>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</si>
  <si>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</si>
  <si>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</si>
  <si>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</si>
  <si>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</si>
  <si>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</si>
  <si>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</si>
  <si>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</si>
  <si>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</si>
  <si>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</si>
  <si>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</si>
  <si>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</si>
  <si>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</si>
  <si>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</si>
  <si>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</si>
  <si>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</si>
  <si>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</si>
  <si>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</si>
  <si>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</si>
  <si>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</si>
  <si>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</si>
  <si>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</si>
  <si>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</si>
  <si>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</si>
  <si>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</si>
  <si>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</si>
  <si>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</si>
  <si>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</si>
  <si>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</si>
  <si>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</si>
  <si>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</si>
  <si>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</si>
  <si>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</si>
  <si>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</si>
  <si>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</si>
  <si>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</si>
  <si>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</si>
  <si>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</si>
  <si>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</si>
  <si>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</si>
  <si>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</si>
  <si>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</si>
  <si>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</si>
  <si>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</si>
  <si>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</si>
  <si>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</si>
  <si>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</si>
  <si>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</si>
  <si>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</si>
  <si>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</si>
  <si>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</si>
  <si>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</si>
  <si>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</si>
  <si>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</si>
  <si>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</si>
  <si>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</si>
  <si>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</si>
  <si>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</si>
  <si>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</si>
  <si>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</si>
  <si>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</si>
  <si>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</si>
  <si>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</si>
  <si>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</si>
  <si>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</si>
  <si>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</si>
  <si>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</si>
  <si>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</si>
  <si>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</si>
  <si>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</si>
  <si>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</si>
  <si>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</si>
  <si>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</si>
  <si>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</si>
  <si>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</si>
  <si>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</si>
  <si>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</si>
  <si>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</si>
  <si>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</si>
  <si>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</si>
  <si>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</si>
  <si>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</si>
  <si>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</si>
  <si>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</si>
  <si>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</si>
  <si>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</si>
  <si>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</si>
  <si>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</si>
  <si>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</si>
  <si>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</si>
  <si>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</si>
  <si>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</si>
  <si>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</si>
  <si>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</si>
  <si>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</si>
  <si>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</si>
  <si>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</si>
  <si>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</si>
  <si>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</si>
  <si>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</si>
  <si>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</si>
  <si>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</si>
  <si>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</si>
  <si>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</si>
  <si>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</si>
  <si>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</si>
  <si>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</si>
  <si>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</si>
  <si>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</si>
  <si>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</si>
  <si>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</si>
  <si>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</si>
  <si>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</si>
  <si>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</si>
  <si>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</si>
  <si>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</si>
  <si>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</si>
  <si>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</si>
  <si>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</si>
  <si>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</si>
  <si>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</si>
  <si>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</si>
  <si>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</si>
  <si>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</si>
  <si>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</si>
  <si>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</si>
  <si>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</si>
  <si>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</si>
  <si>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</si>
  <si>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</si>
  <si>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</si>
  <si>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</si>
  <si>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</si>
  <si>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</si>
  <si>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</si>
  <si>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</si>
  <si>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</si>
  <si>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</si>
  <si>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</si>
  <si>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</si>
  <si>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</si>
  <si>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</si>
  <si>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</si>
  <si>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</si>
  <si>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</si>
  <si>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</si>
  <si>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</si>
  <si>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</si>
  <si>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</si>
  <si>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</si>
  <si>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</si>
  <si>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</si>
  <si>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</si>
  <si>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</si>
  <si>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</si>
  <si>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</si>
  <si>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</si>
  <si>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</si>
  <si>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</si>
  <si>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</si>
  <si>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</si>
  <si>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</si>
  <si>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</si>
  <si>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</si>
  <si>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</si>
  <si>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</si>
  <si>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</si>
  <si>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</si>
  <si>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</si>
  <si>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</si>
  <si>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</si>
  <si>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</si>
  <si>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</si>
  <si>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</si>
  <si>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</si>
  <si>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</si>
  <si>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</si>
  <si>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</si>
  <si>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</si>
  <si>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</si>
  <si>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</si>
  <si>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</si>
  <si>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</si>
  <si>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</si>
  <si>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</si>
  <si>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</si>
  <si>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</si>
  <si>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</si>
  <si>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</si>
  <si>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</si>
  <si>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</si>
  <si>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</si>
  <si>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</si>
  <si>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</si>
  <si>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</si>
  <si>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</si>
  <si>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</si>
  <si>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</si>
  <si>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</si>
  <si>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</si>
  <si>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</si>
  <si>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</si>
  <si>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</si>
  <si>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</si>
  <si>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</si>
  <si>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</si>
  <si>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</si>
  <si>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</si>
  <si>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</si>
  <si>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</si>
  <si>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</si>
  <si>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</si>
  <si>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</si>
  <si>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</si>
  <si>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</si>
  <si>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</si>
  <si>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</si>
  <si>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</si>
  <si>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</si>
  <si>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</si>
  <si>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</si>
  <si>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</si>
  <si>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</si>
  <si>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</si>
  <si>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</si>
  <si>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</si>
  <si>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</si>
  <si>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</si>
  <si>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</si>
  <si>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</si>
  <si>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</si>
  <si>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</si>
  <si>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</si>
  <si>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</si>
  <si>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</si>
  <si>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</si>
  <si>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</si>
  <si>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</si>
  <si>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</si>
  <si>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</si>
  <si>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</si>
  <si>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</si>
  <si>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</si>
  <si>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</si>
  <si>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</si>
  <si>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</si>
  <si>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</si>
  <si>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</si>
  <si>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</si>
  <si>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</si>
  <si>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</si>
  <si>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</si>
  <si>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</si>
  <si>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</si>
  <si>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</si>
  <si>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</si>
  <si>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</si>
  <si>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</si>
  <si>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</si>
  <si>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</si>
  <si>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</si>
  <si>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</si>
  <si>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</si>
  <si>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</si>
  <si>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</si>
  <si>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</si>
  <si>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</si>
  <si>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</si>
  <si>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</si>
  <si>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</si>
  <si>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</si>
  <si>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</si>
  <si>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</si>
  <si>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</si>
  <si>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</si>
  <si>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</si>
  <si>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</si>
  <si>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</si>
  <si>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</si>
  <si>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</si>
  <si>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</si>
  <si>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</si>
  <si>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</si>
  <si>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</si>
  <si>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</si>
  <si>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</si>
  <si>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</si>
  <si>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</si>
  <si>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</si>
  <si>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</si>
  <si>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</si>
  <si>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</si>
  <si>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</si>
  <si>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</si>
  <si>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</si>
  <si>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</si>
  <si>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</si>
  <si>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</si>
  <si>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</si>
  <si>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</si>
  <si>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</si>
  <si>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</si>
  <si>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</si>
  <si>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</si>
  <si>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</si>
  <si>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</si>
  <si>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</si>
  <si>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</si>
  <si>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</si>
  <si>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</si>
  <si>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</si>
  <si>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</si>
  <si>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</si>
  <si>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</si>
  <si>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</si>
  <si>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</si>
  <si>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</si>
  <si>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</si>
  <si>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</si>
  <si>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</si>
  <si>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</si>
  <si>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</si>
  <si>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</si>
  <si>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</si>
  <si>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</si>
  <si>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</si>
  <si>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</si>
  <si>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</si>
  <si>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</si>
  <si>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</si>
  <si>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</si>
  <si>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</si>
  <si>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</si>
  <si>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</si>
  <si>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</si>
  <si>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</si>
  <si>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</si>
  <si>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</si>
  <si>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</si>
  <si>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</si>
  <si>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</si>
  <si>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</si>
  <si>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</si>
  <si>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</si>
  <si>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</si>
  <si>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</si>
  <si>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</si>
  <si>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</si>
  <si>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</si>
  <si>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</si>
  <si>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</si>
  <si>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</si>
  <si>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</si>
  <si>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</si>
  <si>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</si>
  <si>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</si>
  <si>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</si>
  <si>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</si>
  <si>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</si>
  <si>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</si>
  <si>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</si>
  <si>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</si>
  <si>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</si>
  <si>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</si>
  <si>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</si>
  <si>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</si>
  <si>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</si>
  <si>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</si>
  <si>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</si>
  <si>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</si>
  <si>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</si>
  <si>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</si>
  <si>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</si>
  <si>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</si>
  <si>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</si>
  <si>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</si>
  <si>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</si>
  <si>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</si>
  <si>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</si>
  <si>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</si>
  <si>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</si>
  <si>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</si>
  <si>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</si>
  <si>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</si>
  <si>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</si>
  <si>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</si>
  <si>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</si>
  <si>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</si>
  <si>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</si>
  <si>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</si>
  <si>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</si>
  <si>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</si>
  <si>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</si>
  <si>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</si>
  <si>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</si>
  <si>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</si>
  <si>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</si>
  <si>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</si>
  <si>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</si>
  <si>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</si>
  <si>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</si>
  <si>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</si>
  <si>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</si>
  <si>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</si>
  <si>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</si>
  <si>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</si>
  <si>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</si>
  <si>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</si>
  <si>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</si>
  <si>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</si>
  <si>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</si>
  <si>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</si>
  <si>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</si>
  <si>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</si>
  <si>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</si>
  <si>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</si>
  <si>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</si>
  <si>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</si>
  <si>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</si>
  <si>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</si>
  <si>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</si>
  <si>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</si>
  <si>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</si>
  <si>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</si>
  <si>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</si>
  <si>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</si>
  <si>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</si>
  <si>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</si>
  <si>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</si>
  <si>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</si>
  <si>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</si>
  <si>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</si>
  <si>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</si>
  <si>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</si>
  <si>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</si>
  <si>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</si>
  <si>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</si>
  <si>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</si>
  <si>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</si>
  <si>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</si>
  <si>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</si>
  <si>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</si>
  <si>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</si>
  <si>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</si>
  <si>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</si>
  <si>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</si>
  <si>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</si>
  <si>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</si>
  <si>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</si>
  <si>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</si>
  <si>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</si>
  <si>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</si>
  <si>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</si>
  <si>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</si>
  <si>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</si>
  <si>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</si>
  <si>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</si>
  <si>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</si>
  <si>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</si>
  <si>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</si>
  <si>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</si>
  <si>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</si>
  <si>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</si>
  <si>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</si>
  <si>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</si>
  <si>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</si>
  <si>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</si>
  <si>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</si>
  <si>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</si>
  <si>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</si>
  <si>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</si>
  <si>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</si>
  <si>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</si>
  <si>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</si>
  <si>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</si>
  <si>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</si>
  <si>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</si>
  <si>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</si>
  <si>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</si>
  <si>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</si>
  <si>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</si>
  <si>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</si>
  <si>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</si>
  <si>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</si>
  <si>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</si>
  <si>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</si>
  <si>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</si>
  <si>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</si>
  <si>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</si>
  <si>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</si>
  <si>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</si>
  <si>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</si>
  <si>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</si>
  <si>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</si>
  <si>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</si>
  <si>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</si>
  <si>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</si>
  <si>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</si>
  <si>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</si>
  <si>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</si>
  <si>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</si>
  <si>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</si>
  <si>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</si>
  <si>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</si>
  <si>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</si>
  <si>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</si>
  <si>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</si>
  <si>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</si>
  <si>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</si>
  <si>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</si>
  <si>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</si>
  <si>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</si>
  <si>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</si>
  <si>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</si>
  <si>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</si>
  <si>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</si>
  <si>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</si>
  <si>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</si>
  <si>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</si>
  <si>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</si>
  <si>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</si>
  <si>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</si>
  <si>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</si>
  <si>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</si>
  <si>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</si>
  <si>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</si>
  <si>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</si>
  <si>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</si>
  <si>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</si>
  <si>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</si>
  <si>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</si>
  <si>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</si>
  <si>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</si>
  <si>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</si>
  <si>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</si>
  <si>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</si>
  <si>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</si>
  <si>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</si>
  <si>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</si>
  <si>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</si>
  <si>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</si>
  <si>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</si>
  <si>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</si>
  <si>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</si>
  <si>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</si>
  <si>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</si>
  <si>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</si>
  <si>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</si>
  <si>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</si>
  <si>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</si>
  <si>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</si>
  <si>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</si>
  <si>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</si>
  <si>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</si>
  <si>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</si>
  <si>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</si>
  <si>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</si>
  <si>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</si>
  <si>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</si>
  <si>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</si>
  <si>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</si>
  <si>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</si>
  <si>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</si>
  <si>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</si>
  <si>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</si>
  <si>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</si>
  <si>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</si>
  <si>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</si>
  <si>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</si>
  <si>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</si>
  <si>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</si>
  <si>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</si>
  <si>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</si>
  <si>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</si>
  <si>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</si>
  <si>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</si>
  <si>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</si>
  <si>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</si>
  <si>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</si>
  <si>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</si>
  <si>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</si>
  <si>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</si>
  <si>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</si>
  <si>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</si>
  <si>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</si>
  <si>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</si>
  <si>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</si>
  <si>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</si>
  <si>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</si>
  <si>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</si>
  <si>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</si>
  <si>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</si>
  <si>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</si>
  <si>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</si>
  <si>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</si>
  <si>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</si>
  <si>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</si>
  <si>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</si>
  <si>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</si>
  <si>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</si>
  <si>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</si>
  <si>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</si>
  <si>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</si>
  <si>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</si>
  <si>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</si>
  <si>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</si>
  <si>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</si>
  <si>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</si>
  <si>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</si>
  <si>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</si>
  <si>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</si>
  <si>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</si>
  <si>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</si>
  <si>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</si>
  <si>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</si>
  <si>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</si>
  <si>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</si>
  <si>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</si>
  <si>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</si>
  <si>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</si>
  <si>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</si>
  <si>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</si>
  <si>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</si>
  <si>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</si>
  <si>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</si>
  <si>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</si>
  <si>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</si>
  <si>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</si>
  <si>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</si>
  <si>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</si>
  <si>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</si>
  <si>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</si>
  <si>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</si>
  <si>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</si>
  <si>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</si>
  <si>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</si>
  <si>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</si>
  <si>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</si>
  <si>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</si>
  <si>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</si>
  <si>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</si>
  <si>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</si>
  <si>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</si>
  <si>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</si>
  <si>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</si>
  <si>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</si>
  <si>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</si>
  <si>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</si>
  <si>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</si>
  <si>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</si>
  <si>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</si>
  <si>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</si>
  <si>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</si>
  <si>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</si>
  <si>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</si>
  <si>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</si>
  <si>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</si>
  <si>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</si>
  <si>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</si>
  <si>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</si>
  <si>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</si>
  <si>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</si>
  <si>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</si>
  <si>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</si>
  <si>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</si>
  <si>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</si>
  <si>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</si>
  <si>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</si>
  <si>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</si>
  <si>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</si>
  <si>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</si>
  <si>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</si>
  <si>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</si>
  <si>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</si>
  <si>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</si>
  <si>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</si>
  <si>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</si>
  <si>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</si>
  <si>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</si>
  <si>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</si>
  <si>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</si>
  <si>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</si>
  <si>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</si>
  <si>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</si>
  <si>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</si>
  <si>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</si>
  <si>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</si>
  <si>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</si>
  <si>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</si>
  <si>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</si>
  <si>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</si>
  <si>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</si>
  <si>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</si>
  <si>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</si>
  <si>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</si>
  <si>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</si>
  <si>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</si>
  <si>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</si>
  <si>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</si>
  <si>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</si>
  <si>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</si>
  <si>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</si>
  <si>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</si>
  <si>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</si>
  <si>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</si>
  <si>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</si>
  <si>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</si>
  <si>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</si>
  <si>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</si>
  <si>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</si>
  <si>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</si>
  <si>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</si>
  <si>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</si>
  <si>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</si>
  <si>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</si>
  <si>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</si>
  <si>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</si>
  <si>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</si>
  <si>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</si>
  <si>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</si>
  <si>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</si>
  <si>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</si>
  <si>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</si>
  <si>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</si>
  <si>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</si>
  <si>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</si>
  <si>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</si>
  <si>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</si>
  <si>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</si>
  <si>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</si>
  <si>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</si>
  <si>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</si>
  <si>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</si>
  <si>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</si>
  <si>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</si>
  <si>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</si>
  <si>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</si>
  <si>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</si>
  <si>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</si>
  <si>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</si>
  <si>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</si>
  <si>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</si>
  <si>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</si>
  <si>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</si>
  <si>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</si>
  <si>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</si>
  <si>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</si>
  <si>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</si>
  <si>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</si>
  <si>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</si>
  <si>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</si>
  <si>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</si>
  <si>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</si>
  <si>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</si>
  <si>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</si>
  <si>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</si>
  <si>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</si>
  <si>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</si>
  <si>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</si>
  <si>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</si>
  <si>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</si>
  <si>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</si>
  <si>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</si>
  <si>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</si>
  <si>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</si>
  <si>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</si>
  <si>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</si>
  <si>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</si>
  <si>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</si>
  <si>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</si>
  <si>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</si>
  <si>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</si>
  <si>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</si>
  <si>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</si>
  <si>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</si>
  <si>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</si>
  <si>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</si>
  <si>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</si>
  <si>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</si>
  <si>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</si>
  <si>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</si>
  <si>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</si>
  <si>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</si>
  <si>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</si>
  <si>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</si>
  <si>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</si>
  <si>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</si>
  <si>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</si>
  <si>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</si>
  <si>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</si>
  <si>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</si>
  <si>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</si>
  <si>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</si>
  <si>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</si>
  <si>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</si>
  <si>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</si>
  <si>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</si>
  <si>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</si>
  <si>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</si>
  <si>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</si>
  <si>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</si>
  <si>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</si>
  <si>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</si>
  <si>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</si>
  <si>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</si>
  <si>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</si>
  <si>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</si>
  <si>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</si>
  <si>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</si>
  <si>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</si>
  <si>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</si>
  <si>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</si>
  <si>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</si>
  <si>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</si>
  <si>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</si>
  <si>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</si>
  <si>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</si>
  <si>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</si>
  <si>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</si>
  <si>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</si>
  <si>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</si>
  <si>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</si>
  <si>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</si>
  <si>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</si>
  <si>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</si>
  <si>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</si>
  <si>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</si>
  <si>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</si>
  <si>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</si>
  <si>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</si>
  <si>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</si>
  <si>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</si>
  <si>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</si>
  <si>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</si>
  <si>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</si>
  <si>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</si>
  <si>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</si>
  <si>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</si>
  <si>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</si>
  <si>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</si>
  <si>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</si>
  <si>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</si>
  <si>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</si>
  <si>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</si>
  <si>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</si>
  <si>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</si>
  <si>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</si>
  <si>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</si>
  <si>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</si>
  <si>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</si>
  <si>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</si>
  <si>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</si>
  <si>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</si>
  <si>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</si>
  <si>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</si>
  <si>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</si>
  <si>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</si>
  <si>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</si>
  <si>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</si>
  <si>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</si>
  <si>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</si>
  <si>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</si>
  <si>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</si>
  <si>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</si>
  <si>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</si>
  <si>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</si>
  <si>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</si>
  <si>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</si>
  <si>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</si>
  <si>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</si>
  <si>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</si>
  <si>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</si>
  <si>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</si>
  <si>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</si>
  <si>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</si>
  <si>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</si>
  <si>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</si>
  <si>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</si>
  <si>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</si>
  <si>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</si>
  <si>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</si>
  <si>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</si>
  <si>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</si>
  <si>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</si>
  <si>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</si>
  <si>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</si>
  <si>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</si>
  <si>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</si>
  <si>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</si>
  <si>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</si>
  <si>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</si>
  <si>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</si>
  <si>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</si>
  <si>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</si>
  <si>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</si>
  <si>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</si>
  <si>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</si>
  <si>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</si>
  <si>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</si>
  <si>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</si>
  <si>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</si>
  <si>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</si>
  <si>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</si>
  <si>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</si>
  <si>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</si>
  <si>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</si>
  <si>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</si>
  <si>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</si>
  <si>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</si>
  <si>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</si>
  <si>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</si>
  <si>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</si>
  <si>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</si>
  <si>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</si>
  <si>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</si>
  <si>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</si>
  <si>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</si>
  <si>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</si>
  <si>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</si>
  <si>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</si>
  <si>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</si>
  <si>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</si>
  <si>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</si>
  <si>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</si>
  <si>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</si>
  <si>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</si>
  <si>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</si>
  <si>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</si>
  <si>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</si>
  <si>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</si>
  <si>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</si>
  <si>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</si>
  <si>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</si>
  <si>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</si>
  <si>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</si>
  <si>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</si>
  <si>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</si>
  <si>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</si>
  <si>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</si>
  <si>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</si>
  <si>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</si>
  <si>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</si>
  <si>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</si>
  <si>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</si>
  <si>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</si>
  <si>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</si>
  <si>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</si>
  <si>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</si>
  <si>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</si>
  <si>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</si>
  <si>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</si>
  <si>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</si>
  <si>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</si>
  <si>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</si>
  <si>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</si>
  <si>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</si>
  <si>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</si>
  <si>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</si>
  <si>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</si>
  <si>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</si>
  <si>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</si>
  <si>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</si>
  <si>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</si>
  <si>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</si>
  <si>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</si>
  <si>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</si>
  <si>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</si>
  <si>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</si>
  <si>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</si>
  <si>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</si>
  <si>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</si>
  <si>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</si>
  <si>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</si>
  <si>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</si>
  <si>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</si>
  <si>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</si>
  <si>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</si>
  <si>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</si>
  <si>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</si>
  <si>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</si>
  <si>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</si>
  <si>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</si>
  <si>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</si>
  <si>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</si>
  <si>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</si>
  <si>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</si>
  <si>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</si>
  <si>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</si>
  <si>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</si>
  <si>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</si>
  <si>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</si>
  <si>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</si>
  <si>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</si>
  <si>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</si>
  <si>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</si>
  <si>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</si>
  <si>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</si>
  <si>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</si>
  <si>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</si>
  <si>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</si>
  <si>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</si>
  <si>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</si>
  <si>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</si>
  <si>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</si>
  <si>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</si>
  <si>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</si>
  <si>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</si>
  <si>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</si>
  <si>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</si>
  <si>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</si>
  <si>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</si>
  <si>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</si>
  <si>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</si>
  <si>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</si>
  <si>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</si>
  <si>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</si>
  <si>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</si>
  <si>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</si>
  <si>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</si>
  <si>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</si>
  <si>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</si>
  <si>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</si>
  <si>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</si>
  <si>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</si>
  <si>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</si>
  <si>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</si>
  <si>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</si>
  <si>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</si>
  <si>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</si>
  <si>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</si>
  <si>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</si>
  <si>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</si>
  <si>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</si>
  <si>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</si>
  <si>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</si>
  <si>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</si>
  <si>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</si>
  <si>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</si>
  <si>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</si>
  <si>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</si>
  <si>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</si>
  <si>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</si>
  <si>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</si>
  <si>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</si>
  <si>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</si>
  <si>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</si>
  <si>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</si>
  <si>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</si>
  <si>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</si>
  <si>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</si>
  <si>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</si>
  <si>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</si>
  <si>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</si>
  <si>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</si>
  <si>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</si>
  <si>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</si>
  <si>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</si>
  <si>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</si>
  <si>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</si>
  <si>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</si>
  <si>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</si>
  <si>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</si>
  <si>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</si>
  <si>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</si>
  <si>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</si>
  <si>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</si>
  <si>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</si>
  <si>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</si>
  <si>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</si>
  <si>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</si>
  <si>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</si>
  <si>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</si>
  <si>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</si>
  <si>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</si>
  <si>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</si>
  <si>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</si>
  <si>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</si>
  <si>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</si>
  <si>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</si>
  <si>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</si>
  <si>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</si>
  <si>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</si>
  <si>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</si>
  <si>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</si>
  <si>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</si>
  <si>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</si>
  <si>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</si>
  <si>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</si>
  <si>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</si>
  <si>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</si>
  <si>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</si>
  <si>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</si>
  <si>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</si>
  <si>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</si>
  <si>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</si>
  <si>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</si>
  <si>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</si>
  <si>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</si>
  <si>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</si>
  <si>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</si>
  <si>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</si>
  <si>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</si>
  <si>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</si>
  <si>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</si>
  <si>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</si>
  <si>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</si>
  <si>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</si>
  <si>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</si>
  <si>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</si>
  <si>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</si>
  <si>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</si>
  <si>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</si>
  <si>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</si>
  <si>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</si>
  <si>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</si>
  <si>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</si>
  <si>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</si>
  <si>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</si>
  <si>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</si>
  <si>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</si>
  <si>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</si>
  <si>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</si>
  <si>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</si>
  <si>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</si>
  <si>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</si>
  <si>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</si>
  <si>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</si>
  <si>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</si>
  <si>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</si>
  <si>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</si>
  <si>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</si>
  <si>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</si>
  <si>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</si>
  <si>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</si>
  <si>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</si>
  <si>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</si>
  <si>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</si>
  <si>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</si>
  <si>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</si>
  <si>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</si>
  <si>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</si>
  <si>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</si>
  <si>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</si>
  <si>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</si>
  <si>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</si>
  <si>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</si>
  <si>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</si>
  <si>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</si>
  <si>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</si>
  <si>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</si>
  <si>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</si>
  <si>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</si>
  <si>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</si>
  <si>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</si>
  <si>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</si>
  <si>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</si>
  <si>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</si>
  <si>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</si>
  <si>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</si>
  <si>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</si>
  <si>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</si>
  <si>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</si>
  <si>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</si>
  <si>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</si>
  <si>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</si>
  <si>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</si>
  <si>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</si>
  <si>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</si>
  <si>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</si>
  <si>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</si>
  <si>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</si>
  <si>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</si>
  <si>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</si>
  <si>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</si>
  <si>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</si>
  <si>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</si>
  <si>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</si>
  <si>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</si>
  <si>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</si>
  <si>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</si>
  <si>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</si>
  <si>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</si>
  <si>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</si>
  <si>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</si>
  <si>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</si>
  <si>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</si>
  <si>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</si>
  <si>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</si>
  <si>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</si>
  <si>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</si>
  <si>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</si>
  <si>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</si>
  <si>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</si>
  <si>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</si>
  <si>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</si>
  <si>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</si>
  <si>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</si>
  <si>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</si>
  <si>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</si>
  <si>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</si>
  <si>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</si>
  <si>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</si>
  <si>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</si>
  <si>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</si>
  <si>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</si>
  <si>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</si>
  <si>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</si>
  <si>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</si>
  <si>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</si>
  <si>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</si>
  <si>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</si>
  <si>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</si>
  <si>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</si>
  <si>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</si>
  <si>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</si>
  <si>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</si>
  <si>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</si>
  <si>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</si>
  <si>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</si>
  <si>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</si>
  <si>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</si>
  <si>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</si>
  <si>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</si>
  <si>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</si>
  <si>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</si>
  <si>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</si>
  <si>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</si>
  <si>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</si>
  <si>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</si>
  <si>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</si>
  <si>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</si>
  <si>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</si>
  <si>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</si>
  <si>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</si>
  <si>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</si>
  <si>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</si>
  <si>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</si>
  <si>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</si>
  <si>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</si>
  <si>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</si>
  <si>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</si>
  <si>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</si>
  <si>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</si>
  <si>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</si>
  <si>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</si>
  <si>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</si>
  <si>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</si>
  <si>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</si>
  <si>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</si>
  <si>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</si>
  <si>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</si>
  <si>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</si>
  <si>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</si>
  <si>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</si>
  <si>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</si>
  <si>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</si>
  <si>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</si>
  <si>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</si>
  <si>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</si>
  <si>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</si>
  <si>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</si>
  <si>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</si>
  <si>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</si>
  <si>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</si>
  <si>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</si>
  <si>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</si>
  <si>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</si>
  <si>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</si>
  <si>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</si>
  <si>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</si>
  <si>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</si>
  <si>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</si>
  <si>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</si>
  <si>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</si>
  <si>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</si>
  <si>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</si>
  <si>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</si>
  <si>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</si>
  <si>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</si>
  <si>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</si>
  <si>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</si>
  <si>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</si>
  <si>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</si>
  <si>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</si>
  <si>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</si>
  <si>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</si>
  <si>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</si>
  <si>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</si>
  <si>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</si>
  <si>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</si>
  <si>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</si>
  <si>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</si>
  <si>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</si>
  <si>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</si>
  <si>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</si>
  <si>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</si>
  <si>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</si>
  <si>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</si>
  <si>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</si>
  <si>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</si>
  <si>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</si>
  <si>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</si>
  <si>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</si>
  <si>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</si>
  <si>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</si>
  <si>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</si>
  <si>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</si>
  <si>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</si>
  <si>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</si>
  <si>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</si>
  <si>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</si>
  <si>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</si>
  <si>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</si>
  <si>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</si>
  <si>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</si>
  <si>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</si>
  <si>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</si>
  <si>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</si>
  <si>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</si>
  <si>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</si>
  <si>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</si>
  <si>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</si>
  <si>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</si>
  <si>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</si>
  <si>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</si>
  <si>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</si>
  <si>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</si>
  <si>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</si>
  <si>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</si>
  <si>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</si>
  <si>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</si>
  <si>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</si>
  <si>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</si>
  <si>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</si>
  <si>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</si>
  <si>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</si>
  <si>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</si>
  <si>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</si>
  <si>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</si>
  <si>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</si>
  <si>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</si>
  <si>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</si>
  <si>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</si>
  <si>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</si>
  <si>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</si>
  <si>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</si>
  <si>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</si>
  <si>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</si>
  <si>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</si>
  <si>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</si>
  <si>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</si>
  <si>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</si>
  <si>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</si>
  <si>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</si>
  <si>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</si>
  <si>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</si>
  <si>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</si>
  <si>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</si>
  <si>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</si>
  <si>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</si>
  <si>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</si>
  <si>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</si>
  <si>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</si>
  <si>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</si>
  <si>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</si>
  <si>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</si>
  <si>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</si>
  <si>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</si>
  <si>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</si>
  <si>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</si>
  <si>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</si>
  <si>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</si>
  <si>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</si>
  <si>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</si>
  <si>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</si>
  <si>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</si>
  <si>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</si>
  <si>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</si>
  <si>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</si>
  <si>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</si>
  <si>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</si>
  <si>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</si>
  <si>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</si>
  <si>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</si>
  <si>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</si>
  <si>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</si>
  <si>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</si>
  <si>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</si>
  <si>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</si>
  <si>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</si>
  <si>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</si>
  <si>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</si>
  <si>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</si>
  <si>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</si>
  <si>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</si>
  <si>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</si>
  <si>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</si>
  <si>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</si>
  <si>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</si>
  <si>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</si>
  <si>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</si>
  <si>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</si>
  <si>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</si>
  <si>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</si>
  <si>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</si>
  <si>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</si>
  <si>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</si>
  <si>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</si>
  <si>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</si>
  <si>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</si>
  <si>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</si>
  <si>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</si>
  <si>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</si>
  <si>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</si>
  <si>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</si>
  <si>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</si>
  <si>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</si>
  <si>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</si>
  <si>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</si>
  <si>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</si>
  <si>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</si>
  <si>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</si>
  <si>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</si>
  <si>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</si>
  <si>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</si>
  <si>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</si>
  <si>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</si>
  <si>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</si>
  <si>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</si>
  <si>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</si>
  <si>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</si>
  <si>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</si>
  <si>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</si>
  <si>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</si>
  <si>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</si>
  <si>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</si>
  <si>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</si>
  <si>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</si>
  <si>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</si>
  <si>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</si>
  <si>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</si>
  <si>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</si>
  <si>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</si>
  <si>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</si>
  <si>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</si>
  <si>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</si>
  <si>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</si>
  <si>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</si>
  <si>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</si>
  <si>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</si>
  <si>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</si>
  <si>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</si>
  <si>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</si>
  <si>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</si>
  <si>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</si>
  <si>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</si>
  <si>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</si>
  <si>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</si>
  <si>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</si>
  <si>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</si>
  <si>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</si>
  <si>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</si>
  <si>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</si>
  <si>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</si>
  <si>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</si>
  <si>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</si>
  <si>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</si>
  <si>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</si>
  <si>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</si>
  <si>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</si>
  <si>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</si>
  <si>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</si>
  <si>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</si>
  <si>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</si>
  <si>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</si>
  <si>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</si>
  <si>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</si>
  <si>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</si>
  <si>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</si>
  <si>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</si>
  <si>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</si>
  <si>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</si>
  <si>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</si>
  <si>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</si>
  <si>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</si>
  <si>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</si>
  <si>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</si>
  <si>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</si>
  <si>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</si>
  <si>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</si>
  <si>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</si>
  <si>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</si>
  <si>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</si>
  <si>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</si>
  <si>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</si>
  <si>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</si>
  <si>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</si>
  <si>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</si>
  <si>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</si>
  <si>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</si>
  <si>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</si>
  <si>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</si>
  <si>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</si>
  <si>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</si>
  <si>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</si>
  <si>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</si>
  <si>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</si>
  <si>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</si>
  <si>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</si>
  <si>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</si>
  <si>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</si>
  <si>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</si>
  <si>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</si>
  <si>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</si>
  <si>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</si>
  <si>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</si>
  <si>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</si>
  <si>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</si>
  <si>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</si>
  <si>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</si>
  <si>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</si>
  <si>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</si>
  <si>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</si>
  <si>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</si>
  <si>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</si>
  <si>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</si>
  <si>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</si>
  <si>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</si>
  <si>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</si>
  <si>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</si>
  <si>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</si>
  <si>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</si>
  <si>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</si>
  <si>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</si>
  <si>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</si>
  <si>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</si>
  <si>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</si>
  <si>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</si>
  <si>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</si>
  <si>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</si>
  <si>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</si>
  <si>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</si>
  <si>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</si>
  <si>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</si>
  <si>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</si>
  <si>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</si>
  <si>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</si>
  <si>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</si>
  <si>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</si>
  <si>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</si>
  <si>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</si>
  <si>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</si>
  <si>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</si>
  <si>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</si>
  <si>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</si>
  <si>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</si>
  <si>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</si>
  <si>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</si>
  <si>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</si>
  <si>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</si>
  <si>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</si>
  <si>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</si>
  <si>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</si>
  <si>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</si>
  <si>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</si>
  <si>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</si>
  <si>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</si>
  <si>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</si>
  <si>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</si>
  <si>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</si>
  <si>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</si>
  <si>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</si>
  <si>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</si>
  <si>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</si>
  <si>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</si>
  <si>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</si>
  <si>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</si>
  <si>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</si>
  <si>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</si>
  <si>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</si>
  <si>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</si>
  <si>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</si>
  <si>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</si>
  <si>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</si>
  <si>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</si>
  <si>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</si>
  <si>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</si>
  <si>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</si>
  <si>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</si>
  <si>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</si>
  <si>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</si>
  <si>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</si>
  <si>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</si>
  <si>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</si>
  <si>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</si>
  <si>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</si>
  <si>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</si>
  <si>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</si>
  <si>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</si>
  <si>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</si>
  <si>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</si>
  <si>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</si>
  <si>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</si>
  <si>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</si>
  <si>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</si>
  <si>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</si>
  <si>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</si>
  <si>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</si>
  <si>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</si>
  <si>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</si>
  <si>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</si>
  <si>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</si>
  <si>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</si>
  <si>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</si>
  <si>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</si>
  <si>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</si>
  <si>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</si>
  <si>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</si>
  <si>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</si>
  <si>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</si>
  <si>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</si>
  <si>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</si>
  <si>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</si>
  <si>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</si>
  <si>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</si>
  <si>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</si>
  <si>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</si>
  <si>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</si>
  <si>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</si>
  <si>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</si>
  <si>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</si>
  <si>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</si>
  <si>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</si>
  <si>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</si>
  <si>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</si>
  <si>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</si>
  <si>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</si>
  <si>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</si>
  <si>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</si>
  <si>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</si>
  <si>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</si>
  <si>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</si>
  <si>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</si>
  <si>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</si>
  <si>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</si>
  <si>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</si>
  <si>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</si>
  <si>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</si>
  <si>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</si>
  <si>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</si>
  <si>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</si>
  <si>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</si>
  <si>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</si>
  <si>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</si>
  <si>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</si>
  <si>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</si>
  <si>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</si>
  <si>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</si>
  <si>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</si>
  <si>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</si>
  <si>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</si>
  <si>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</si>
  <si>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</si>
  <si>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</si>
  <si>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</si>
  <si>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</si>
  <si>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</si>
  <si>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</si>
  <si>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</si>
  <si>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</si>
  <si>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</si>
  <si>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</si>
  <si>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</si>
  <si>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</si>
  <si>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</si>
  <si>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</si>
  <si>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</si>
  <si>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</si>
  <si>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</si>
  <si>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</si>
  <si>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</si>
  <si>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</si>
  <si>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</si>
  <si>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</si>
  <si>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</si>
  <si>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</si>
  <si>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</si>
  <si>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</si>
  <si>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</si>
  <si>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</si>
  <si>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</si>
  <si>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</si>
  <si>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</si>
  <si>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</si>
  <si>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</si>
  <si>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</si>
  <si>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</si>
  <si>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</si>
  <si>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</si>
  <si>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</si>
  <si>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</si>
  <si>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</si>
  <si>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</si>
  <si>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</si>
  <si>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</si>
  <si>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</si>
  <si>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</si>
  <si>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</si>
  <si>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</si>
  <si>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</si>
  <si>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</si>
  <si>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</si>
  <si>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</si>
  <si>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</si>
  <si>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</si>
  <si>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</si>
  <si>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</si>
  <si>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</si>
  <si>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</si>
  <si>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</si>
  <si>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</si>
  <si>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</si>
  <si>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</si>
  <si>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</si>
  <si>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</si>
  <si>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</si>
  <si>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</si>
  <si>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</si>
  <si>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</si>
  <si>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</si>
  <si>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</si>
  <si>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</si>
  <si>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</si>
  <si>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</si>
  <si>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</si>
  <si>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</si>
  <si>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</si>
  <si>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</si>
  <si>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</si>
  <si>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</si>
  <si>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</si>
  <si>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</si>
  <si>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</si>
  <si>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</si>
  <si>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</si>
  <si>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</si>
  <si>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</si>
  <si>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</si>
  <si>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</si>
  <si>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</si>
  <si>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</si>
  <si>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</si>
  <si>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</si>
  <si>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</si>
  <si>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</si>
  <si>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</si>
  <si>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</si>
  <si>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</si>
  <si>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</si>
  <si>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</si>
  <si>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</si>
  <si>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</si>
  <si>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</si>
  <si>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</si>
  <si>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</si>
  <si>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</si>
  <si>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</si>
  <si>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</si>
  <si>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</si>
  <si>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</si>
  <si>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</si>
  <si>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</si>
  <si>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</si>
  <si>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</si>
  <si>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</si>
  <si>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</si>
  <si>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</si>
  <si>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</si>
  <si>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</si>
  <si>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</si>
  <si>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</si>
  <si>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</si>
  <si>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</si>
  <si>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</si>
  <si>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</si>
  <si>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</si>
  <si>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</si>
  <si>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</si>
  <si>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</si>
  <si>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</si>
  <si>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</si>
  <si>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</si>
  <si>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</si>
  <si>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</si>
  <si>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</si>
  <si>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</si>
  <si>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</si>
  <si>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</si>
  <si>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</si>
  <si>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</si>
  <si>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</si>
  <si>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</si>
  <si>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</si>
  <si>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</si>
  <si>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</si>
  <si>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</si>
  <si>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</si>
  <si>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</si>
  <si>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</si>
  <si>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</si>
  <si>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</si>
  <si>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</si>
  <si>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</si>
  <si>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</si>
  <si>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</si>
  <si>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</si>
  <si>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</si>
  <si>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</si>
  <si>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</si>
  <si>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</si>
  <si>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</si>
  <si>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</si>
  <si>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</si>
  <si>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</si>
  <si>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</si>
  <si>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</si>
  <si>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</si>
  <si>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</si>
  <si>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</si>
  <si>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</si>
  <si>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</si>
  <si>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</si>
  <si>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</si>
  <si>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</si>
  <si>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</si>
  <si>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</si>
  <si>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</si>
  <si>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</si>
  <si>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</si>
  <si>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</si>
  <si>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</si>
  <si>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</si>
  <si>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</si>
  <si>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</si>
  <si>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</si>
  <si>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</si>
  <si>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</si>
  <si>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</si>
  <si>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</si>
  <si>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</si>
  <si>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</si>
  <si>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</si>
  <si>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</si>
  <si>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</si>
  <si>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</si>
  <si>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</si>
  <si>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</si>
  <si>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</si>
  <si>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</si>
  <si>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</si>
  <si>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</si>
  <si>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</si>
  <si>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</si>
  <si>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</si>
  <si>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</si>
  <si>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</si>
  <si>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</si>
  <si>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</si>
  <si>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</si>
  <si>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</si>
  <si>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</si>
  <si>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</si>
  <si>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</si>
  <si>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</si>
  <si>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</si>
  <si>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</si>
  <si>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</si>
  <si>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</si>
  <si>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</si>
  <si>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</si>
  <si>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</si>
  <si>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</si>
  <si>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</si>
  <si>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</si>
  <si>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</si>
  <si>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</si>
  <si>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</si>
  <si>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</si>
  <si>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</si>
  <si>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</si>
  <si>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</si>
  <si>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</si>
  <si>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</si>
  <si>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</si>
  <si>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</si>
  <si>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</si>
  <si>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</si>
  <si>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</si>
  <si>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</si>
  <si>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</si>
  <si>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</si>
  <si>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</si>
  <si>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</si>
  <si>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</si>
  <si>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</si>
  <si>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</si>
  <si>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</si>
  <si>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</si>
  <si>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</si>
  <si>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</si>
  <si>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</si>
  <si>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</si>
  <si>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</si>
  <si>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</si>
  <si>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</si>
  <si>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</si>
  <si>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</si>
  <si>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</si>
  <si>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</si>
  <si>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</si>
  <si>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</si>
  <si>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</si>
  <si>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</si>
  <si>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</si>
  <si>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</si>
  <si>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</si>
  <si>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</si>
  <si>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</si>
  <si>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</si>
  <si>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</si>
  <si>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</si>
  <si>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</si>
  <si>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</si>
  <si>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</si>
  <si>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</si>
  <si>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</si>
  <si>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</si>
  <si>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</si>
  <si>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</si>
  <si>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</si>
  <si>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</si>
  <si>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</si>
  <si>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</si>
  <si>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</si>
  <si>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</si>
  <si>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</si>
  <si>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</si>
  <si>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</si>
  <si>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</si>
  <si>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</si>
  <si>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</si>
  <si>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</si>
  <si>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</si>
  <si>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</si>
  <si>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</si>
  <si>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</si>
  <si>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</si>
  <si>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</si>
  <si>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</si>
  <si>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</si>
  <si>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</si>
  <si>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</si>
  <si>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</si>
  <si>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</si>
  <si>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</si>
  <si>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</si>
  <si>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</si>
  <si>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</si>
  <si>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</si>
  <si>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</si>
  <si>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</si>
  <si>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</si>
  <si>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</si>
  <si>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</si>
  <si>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</si>
  <si>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</si>
  <si>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</si>
  <si>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</si>
  <si>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</si>
  <si>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</si>
  <si>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</si>
  <si>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</si>
  <si>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</si>
  <si>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</si>
  <si>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</si>
  <si>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</si>
  <si>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</si>
  <si>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</si>
  <si>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</si>
  <si>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</si>
  <si>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</si>
  <si>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</si>
  <si>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</si>
  <si>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</si>
  <si>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</si>
  <si>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</si>
  <si>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</si>
  <si>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</si>
  <si>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</si>
  <si>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</si>
  <si>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</si>
  <si>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</si>
  <si>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</si>
  <si>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</si>
  <si>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</si>
  <si>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</si>
  <si>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</si>
  <si>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</si>
  <si>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</si>
  <si>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</si>
  <si>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</si>
  <si>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</si>
  <si>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</si>
  <si>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</si>
  <si>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</si>
  <si>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</si>
  <si>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</si>
  <si>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</si>
  <si>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</si>
  <si>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</si>
  <si>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</si>
  <si>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</si>
  <si>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</si>
  <si>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</si>
  <si>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</si>
  <si>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</si>
  <si>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</si>
  <si>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</si>
  <si>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</si>
  <si>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</si>
  <si>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</si>
  <si>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</si>
  <si>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</si>
  <si>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</si>
  <si>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</si>
  <si>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</si>
  <si>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</si>
  <si>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</si>
  <si>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</si>
  <si>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</si>
  <si>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</si>
  <si>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</si>
  <si>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</si>
  <si>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</si>
  <si>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</si>
  <si>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</si>
  <si>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</si>
  <si>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</si>
  <si>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</si>
  <si>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</si>
  <si>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</si>
  <si>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</si>
  <si>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</si>
  <si>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</si>
  <si>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</si>
  <si>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</si>
  <si>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</si>
  <si>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</si>
  <si>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</si>
  <si>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</si>
  <si>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</si>
  <si>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</si>
  <si>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</si>
  <si>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</si>
  <si>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</si>
  <si>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</si>
  <si>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</si>
  <si>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</si>
  <si>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</si>
  <si>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</si>
  <si>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</si>
  <si>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</si>
  <si>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</si>
  <si>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</si>
  <si>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</si>
  <si>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</si>
  <si>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</si>
  <si>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</si>
  <si>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</si>
  <si>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</si>
  <si>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</si>
  <si>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</si>
  <si>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</si>
  <si>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</si>
  <si>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</si>
  <si>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</si>
  <si>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</si>
  <si>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</si>
  <si>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</si>
  <si>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</si>
  <si>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</si>
  <si>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</si>
  <si>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</si>
  <si>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</si>
  <si>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</si>
  <si>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</si>
  <si>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</si>
  <si>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</si>
  <si>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</si>
  <si>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</si>
  <si>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</si>
  <si>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</si>
  <si>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</si>
  <si>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</si>
  <si>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</si>
  <si>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</si>
  <si>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</si>
  <si>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</si>
  <si>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</si>
  <si>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</si>
  <si>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</si>
  <si>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</si>
  <si>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</si>
  <si>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</si>
  <si>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</si>
  <si>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</si>
  <si>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</si>
  <si>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</si>
  <si>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</si>
  <si>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</si>
  <si>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</si>
  <si>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</si>
  <si>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</si>
  <si>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</si>
  <si>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</si>
  <si>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</si>
  <si>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</si>
  <si>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</si>
  <si>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</si>
  <si>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</si>
  <si>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</si>
  <si>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</si>
  <si>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</si>
  <si>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</si>
  <si>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</si>
  <si>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</si>
  <si>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</si>
  <si>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</si>
  <si>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</si>
  <si>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</si>
  <si>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</si>
  <si>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</si>
  <si>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</si>
  <si>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</si>
  <si>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</si>
  <si>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</si>
  <si>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</si>
  <si>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</si>
  <si>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</si>
  <si>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</si>
  <si>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</si>
  <si>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</si>
  <si>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</si>
  <si>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</si>
  <si>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</si>
  <si>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</si>
  <si>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</si>
  <si>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</si>
  <si>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</si>
  <si>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</si>
  <si>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</si>
  <si>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</si>
  <si>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</si>
  <si>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</si>
  <si>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</si>
  <si>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</si>
  <si>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</si>
  <si>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</si>
  <si>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</si>
  <si>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</si>
  <si>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</si>
  <si>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</si>
  <si>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</si>
  <si>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</si>
  <si>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</si>
  <si>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</si>
  <si>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</si>
  <si>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</si>
  <si>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</si>
  <si>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</si>
  <si>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</si>
  <si>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</si>
  <si>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</si>
  <si>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</si>
  <si>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</si>
  <si>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</si>
  <si>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</si>
  <si>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</si>
  <si>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</si>
  <si>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</si>
  <si>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</si>
  <si>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</si>
  <si>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</si>
  <si>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</si>
  <si>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</si>
  <si>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</si>
  <si>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</si>
  <si>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</si>
  <si>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</si>
  <si>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</si>
  <si>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</si>
  <si>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</si>
  <si>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</si>
  <si>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</si>
  <si>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</si>
  <si>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</si>
  <si>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</si>
  <si>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</si>
  <si>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</si>
  <si>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</si>
  <si>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</si>
  <si>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</si>
  <si>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</si>
  <si>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</si>
  <si>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</si>
  <si>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</si>
  <si>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</si>
  <si>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</si>
  <si>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</si>
  <si>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</si>
  <si>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</si>
  <si>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</si>
  <si>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</si>
  <si>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</si>
  <si>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</si>
  <si>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</si>
  <si>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</si>
  <si>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</si>
  <si>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</si>
  <si>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</si>
  <si>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</si>
  <si>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</si>
  <si>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</si>
  <si>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</si>
  <si>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</si>
  <si>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</si>
  <si>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</si>
  <si>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</si>
  <si>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</si>
  <si>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</si>
  <si>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</si>
  <si>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</si>
  <si>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</si>
  <si>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</si>
  <si>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</si>
  <si>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</si>
  <si>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</si>
  <si>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</si>
  <si>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</si>
  <si>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</si>
  <si>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</si>
  <si>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</si>
  <si>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</si>
  <si>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</si>
  <si>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</si>
  <si>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</si>
  <si>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</si>
  <si>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</si>
  <si>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</si>
  <si>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</si>
  <si>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</si>
  <si>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</si>
  <si>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</si>
  <si>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</si>
  <si>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</si>
  <si>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</si>
  <si>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</si>
  <si>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</si>
  <si>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</si>
  <si>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</si>
  <si>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</si>
  <si>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</si>
  <si>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</si>
  <si>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</si>
  <si>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</si>
  <si>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</si>
  <si>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</si>
  <si>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</si>
  <si>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</si>
  <si>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</si>
  <si>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</si>
  <si>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</si>
  <si>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</si>
  <si>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</si>
  <si>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</si>
  <si>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</si>
  <si>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</si>
  <si>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</si>
  <si>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</si>
  <si>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</si>
  <si>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</si>
  <si>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</si>
  <si>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</si>
  <si>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</si>
  <si>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</si>
  <si>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</si>
  <si>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</si>
  <si>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</si>
  <si>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</si>
  <si>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</si>
  <si>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</si>
  <si>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</si>
  <si>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</si>
  <si>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</si>
  <si>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</si>
  <si>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</si>
  <si>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</si>
  <si>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</si>
  <si>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</si>
  <si>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</si>
  <si>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</si>
  <si>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</si>
  <si>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</si>
  <si>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</si>
  <si>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</si>
  <si>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</si>
  <si>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</si>
  <si>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</si>
  <si>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</si>
  <si>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</si>
  <si>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</si>
  <si>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</si>
  <si>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</si>
  <si>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</si>
  <si>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</si>
  <si>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</si>
  <si>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</si>
  <si>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</si>
  <si>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</si>
  <si>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</si>
  <si>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</si>
  <si>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</si>
  <si>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</si>
  <si>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</si>
  <si>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</si>
  <si>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</si>
  <si>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</si>
  <si>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</si>
  <si>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</si>
  <si>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</si>
  <si>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</si>
  <si>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</si>
  <si>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</si>
  <si>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</si>
  <si>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</si>
  <si>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</si>
  <si>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</si>
  <si>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</si>
  <si>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</si>
  <si>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</si>
  <si>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</si>
  <si>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</si>
  <si>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</si>
  <si>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</si>
  <si>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</si>
  <si>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</si>
  <si>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</si>
  <si>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</si>
  <si>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</si>
  <si>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</si>
  <si>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</si>
  <si>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</si>
  <si>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</si>
  <si>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</si>
  <si>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</si>
  <si>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</si>
  <si>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</si>
  <si>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</si>
  <si>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</si>
  <si>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</si>
  <si>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</si>
  <si>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</si>
  <si>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</si>
  <si>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</si>
  <si>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</si>
  <si>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</si>
  <si>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</si>
  <si>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</si>
  <si>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</si>
  <si>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</si>
  <si>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</si>
  <si>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</si>
  <si>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</si>
  <si>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</si>
  <si>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</si>
  <si>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</si>
  <si>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</si>
  <si>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</si>
  <si>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</si>
  <si>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</si>
  <si>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</si>
  <si>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</si>
  <si>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</si>
  <si>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</si>
  <si>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</si>
  <si>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</si>
  <si>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</si>
  <si>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</si>
  <si>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</si>
  <si>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</si>
  <si>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</si>
  <si>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</si>
  <si>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</si>
  <si>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</si>
  <si>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</si>
  <si>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</si>
  <si>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</si>
  <si>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</si>
  <si>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</si>
  <si>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</si>
  <si>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</si>
  <si>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</si>
  <si>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</si>
  <si>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</si>
  <si>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</si>
  <si>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</si>
  <si>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</si>
  <si>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</si>
  <si>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</si>
  <si>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</si>
  <si>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</si>
  <si>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</si>
  <si>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</si>
  <si>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</si>
  <si>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</si>
  <si>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</si>
  <si>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</si>
  <si>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</si>
  <si>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</si>
  <si>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</si>
  <si>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</si>
  <si>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</si>
  <si>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</si>
  <si>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</si>
  <si>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</si>
  <si>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</si>
  <si>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</si>
  <si>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</si>
  <si>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</si>
  <si>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</si>
  <si>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</si>
  <si>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</si>
  <si>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</si>
  <si>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</si>
  <si>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</si>
  <si>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</si>
  <si>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</si>
  <si>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</si>
  <si>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</si>
  <si>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</si>
  <si>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</si>
  <si>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</si>
  <si>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</si>
  <si>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</si>
  <si>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</si>
  <si>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</si>
  <si>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</si>
  <si>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</si>
  <si>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</si>
  <si>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</si>
  <si>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</si>
  <si>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</si>
  <si>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</si>
  <si>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</si>
  <si>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</si>
  <si>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</si>
  <si>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</si>
  <si>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</si>
  <si>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</si>
  <si>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</si>
  <si>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</si>
  <si>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</si>
  <si>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</si>
  <si>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</si>
  <si>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</si>
  <si>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</si>
  <si>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</si>
  <si>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</si>
  <si>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</si>
  <si>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</si>
  <si>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</si>
  <si>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</si>
  <si>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</si>
  <si>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</si>
  <si>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</si>
  <si>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</si>
  <si>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</si>
  <si>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</si>
  <si>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</si>
  <si>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</si>
  <si>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</si>
  <si>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</si>
  <si>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</si>
  <si>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</si>
  <si>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</si>
  <si>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</si>
  <si>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</si>
  <si>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</si>
  <si>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</si>
  <si>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</si>
  <si>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</si>
  <si>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</si>
  <si>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</si>
  <si>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</si>
  <si>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</si>
  <si>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</si>
  <si>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</si>
  <si>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</si>
  <si>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</si>
  <si>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</si>
  <si>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</si>
  <si>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</si>
  <si>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</si>
  <si>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</si>
  <si>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</si>
  <si>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</si>
  <si>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</si>
  <si>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</si>
  <si>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</si>
  <si>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</si>
  <si>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</si>
  <si>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</si>
  <si>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</si>
  <si>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</si>
  <si>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</si>
  <si>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</si>
  <si>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</si>
  <si>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</si>
  <si>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</si>
  <si>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</si>
  <si>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</si>
  <si>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</si>
  <si>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</si>
  <si>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</si>
  <si>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</si>
  <si>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</si>
  <si>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</si>
  <si>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</si>
  <si>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</si>
  <si>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</si>
  <si>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</si>
  <si>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</si>
  <si>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</si>
  <si>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</si>
  <si>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</si>
  <si>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</si>
  <si>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</si>
  <si>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</si>
  <si>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</si>
  <si>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</si>
  <si>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</si>
  <si>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</si>
  <si>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</si>
  <si>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</si>
  <si>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</si>
  <si>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</si>
  <si>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</si>
  <si>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</si>
  <si>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</si>
  <si>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</si>
  <si>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</si>
  <si>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</si>
  <si>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</si>
  <si>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</si>
  <si>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</si>
  <si>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</si>
  <si>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</si>
  <si>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</si>
  <si>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</si>
  <si>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</si>
  <si>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</si>
  <si>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</si>
  <si>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</si>
  <si>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</si>
  <si>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</si>
  <si>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</si>
  <si>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</si>
  <si>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</si>
  <si>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</si>
  <si>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</si>
  <si>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</si>
  <si>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</si>
  <si>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</si>
  <si>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</si>
  <si>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</si>
  <si>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</si>
  <si>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</si>
  <si>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</si>
  <si>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</si>
  <si>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</si>
  <si>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</si>
  <si>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</si>
  <si>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</si>
  <si>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</si>
  <si>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</si>
  <si>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</si>
  <si>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</si>
  <si>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</si>
  <si>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</si>
  <si>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</si>
  <si>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</si>
  <si>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</si>
  <si>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</si>
  <si>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</si>
  <si>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</si>
  <si>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</si>
  <si>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</si>
  <si>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</si>
  <si>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</si>
  <si>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</si>
  <si>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</si>
  <si>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</si>
  <si>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</si>
  <si>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</si>
  <si>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</si>
  <si>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</si>
  <si>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</si>
  <si>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</si>
  <si>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</si>
  <si>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</si>
  <si>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</si>
  <si>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</si>
  <si>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</si>
  <si>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</si>
  <si>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</si>
  <si>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</si>
  <si>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</si>
  <si>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</si>
  <si>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</si>
  <si>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</si>
  <si>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</si>
  <si>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</si>
  <si>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</si>
  <si>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</si>
  <si>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</si>
  <si>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</si>
  <si>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</si>
  <si>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</si>
  <si>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</si>
  <si>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</si>
  <si>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</si>
  <si>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</si>
  <si>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</si>
  <si>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</si>
  <si>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</si>
  <si>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</si>
  <si>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</si>
  <si>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</si>
  <si>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</si>
  <si>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</si>
  <si>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</si>
  <si>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</si>
  <si>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</si>
  <si>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</si>
  <si>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</si>
  <si>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</si>
  <si>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</si>
  <si>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</si>
  <si>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</si>
  <si>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</si>
  <si>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</si>
  <si>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</si>
  <si>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</si>
  <si>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</si>
  <si>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</si>
  <si>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</si>
  <si>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</si>
  <si>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</si>
  <si>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</si>
  <si>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</si>
  <si>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</si>
  <si>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</si>
  <si>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</si>
  <si>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</si>
  <si>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</si>
  <si>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</si>
  <si>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</si>
  <si>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</si>
  <si>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</si>
  <si>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</si>
  <si>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</si>
  <si>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</si>
  <si>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</si>
  <si>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</si>
  <si>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</si>
  <si>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</si>
  <si>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</si>
  <si>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</si>
  <si>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</si>
  <si>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</si>
  <si>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</si>
  <si>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</si>
  <si>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</si>
  <si>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</si>
  <si>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</si>
  <si>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</si>
  <si>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</si>
  <si>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</si>
  <si>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</si>
  <si>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</si>
  <si>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</si>
  <si>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</si>
  <si>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</si>
  <si>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</si>
  <si>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</si>
  <si>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</si>
  <si>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</si>
  <si>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</si>
  <si>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</si>
  <si>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</si>
  <si>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</si>
  <si>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</si>
  <si>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</si>
  <si>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</si>
  <si>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</si>
  <si>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</si>
  <si>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</si>
  <si>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</si>
  <si>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</si>
  <si>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</si>
  <si>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</si>
  <si>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</si>
  <si>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</si>
  <si>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</si>
  <si>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</si>
  <si>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</si>
  <si>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</si>
  <si>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</si>
  <si>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</si>
  <si>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</si>
  <si>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</si>
  <si>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</si>
  <si>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</si>
  <si>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</si>
  <si>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</si>
  <si>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</si>
  <si>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</si>
  <si>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</si>
  <si>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</si>
  <si>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</si>
  <si>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</si>
  <si>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</si>
  <si>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</si>
  <si>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</si>
  <si>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</si>
  <si>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</si>
  <si>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</si>
  <si>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</si>
  <si>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</si>
  <si>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</si>
  <si>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</si>
  <si>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</si>
  <si>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</si>
  <si>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</si>
  <si>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</si>
  <si>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</si>
  <si>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</si>
  <si>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</si>
  <si>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</si>
  <si>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</si>
  <si>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</si>
  <si>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</si>
  <si>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</si>
  <si>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</si>
  <si>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</si>
  <si>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</si>
  <si>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</si>
  <si>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</si>
  <si>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</si>
  <si>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</si>
  <si>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</si>
  <si>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</si>
  <si>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</si>
  <si>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</si>
  <si>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</si>
  <si>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</si>
  <si>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</si>
  <si>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</si>
  <si>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</si>
  <si>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</si>
  <si>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</si>
  <si>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</si>
  <si>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</si>
  <si>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</si>
  <si>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</si>
  <si>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</si>
  <si>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</si>
  <si>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</si>
  <si>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</si>
  <si>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</si>
  <si>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</si>
  <si>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</si>
  <si>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</si>
  <si>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</si>
  <si>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</si>
  <si>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</si>
  <si>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</si>
  <si>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</si>
  <si>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</si>
  <si>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</si>
  <si>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</si>
  <si>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</si>
  <si>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</si>
  <si>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</si>
  <si>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</si>
  <si>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</si>
  <si>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</si>
  <si>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</si>
  <si>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</si>
  <si>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</si>
  <si>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</si>
  <si>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</si>
  <si>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</si>
  <si>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</si>
  <si>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</si>
  <si>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</si>
  <si>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</si>
  <si>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</si>
  <si>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</si>
  <si>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</si>
  <si>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</si>
  <si>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</si>
  <si>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</si>
  <si>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</si>
  <si>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</si>
  <si>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</si>
  <si>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</si>
  <si>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</si>
  <si>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</si>
  <si>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</si>
  <si>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</si>
  <si>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</si>
  <si>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</si>
  <si>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</si>
  <si>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</si>
  <si>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</si>
  <si>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</si>
  <si>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</si>
  <si>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</si>
  <si>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</si>
  <si>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</si>
  <si>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</si>
  <si>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</si>
  <si>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</si>
  <si>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</si>
  <si>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</si>
  <si>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</si>
  <si>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</si>
  <si>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</si>
  <si>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</si>
  <si>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</si>
  <si>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</si>
  <si>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</si>
  <si>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</si>
  <si>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</si>
  <si>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</si>
  <si>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</si>
  <si>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</si>
  <si>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</si>
  <si>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</si>
  <si>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</si>
  <si>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</si>
  <si>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</si>
  <si>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</si>
  <si>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</si>
  <si>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</si>
  <si>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</si>
  <si>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</si>
  <si>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</si>
  <si>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</si>
  <si>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</si>
  <si>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</si>
  <si>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</si>
  <si>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</si>
  <si>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</si>
  <si>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</si>
  <si>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</si>
  <si>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</si>
  <si>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</si>
  <si>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</si>
  <si>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</si>
  <si>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</si>
  <si>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</si>
  <si>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</si>
  <si>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</si>
  <si>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</si>
  <si>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</si>
  <si>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</si>
  <si>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</si>
  <si>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</si>
  <si>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</si>
  <si>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</si>
  <si>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</si>
  <si>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</si>
  <si>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</si>
  <si>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</si>
  <si>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</si>
  <si>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</si>
  <si>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</si>
  <si>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</si>
  <si>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</si>
  <si>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</si>
  <si>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</si>
  <si>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</si>
  <si>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</si>
  <si>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</si>
  <si>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</si>
  <si>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</si>
  <si>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</si>
  <si>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</si>
  <si>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</si>
  <si>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</si>
  <si>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</si>
  <si>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</si>
  <si>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</si>
  <si>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</si>
  <si>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</si>
  <si>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</si>
  <si>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</si>
  <si>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</si>
  <si>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</si>
  <si>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</si>
  <si>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</si>
  <si>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</si>
  <si>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</si>
  <si>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</si>
  <si>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</si>
  <si>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</si>
  <si>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</si>
  <si>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</si>
  <si>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</si>
  <si>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</si>
  <si>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</si>
  <si>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</si>
  <si>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</si>
  <si>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</si>
  <si>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</si>
  <si>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</si>
  <si>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</si>
  <si>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</si>
  <si>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</si>
  <si>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</si>
  <si>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</si>
  <si>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</si>
  <si>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</si>
  <si>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</si>
  <si>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</si>
  <si>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</si>
  <si>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</si>
  <si>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</si>
  <si>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</si>
  <si>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</si>
  <si>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</si>
  <si>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</si>
  <si>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</si>
  <si>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</si>
  <si>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</si>
  <si>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</si>
  <si>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</si>
  <si>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</si>
  <si>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</si>
  <si>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</si>
  <si>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</si>
  <si>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</si>
  <si>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</si>
  <si>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</si>
  <si>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</si>
  <si>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</si>
  <si>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</si>
  <si>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</si>
  <si>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</si>
  <si>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</si>
  <si>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</si>
  <si>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</si>
  <si>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</si>
  <si>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</si>
  <si>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</si>
  <si>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</si>
  <si>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</si>
  <si>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</si>
  <si>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</si>
  <si>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</si>
  <si>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</si>
  <si>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</si>
  <si>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</si>
  <si>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</si>
  <si>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</si>
  <si>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</si>
  <si>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</si>
  <si>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</si>
  <si>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</si>
  <si>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</si>
  <si>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</si>
  <si>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</si>
  <si>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</si>
  <si>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</si>
  <si>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</si>
  <si>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</si>
  <si>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</si>
  <si>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</si>
  <si>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</si>
  <si>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</si>
  <si>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</si>
  <si>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</si>
  <si>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</si>
  <si>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</si>
  <si>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</si>
  <si>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</si>
  <si>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</si>
  <si>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</si>
  <si>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</si>
  <si>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</si>
  <si>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</si>
  <si>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</si>
  <si>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</si>
  <si>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</si>
  <si>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</si>
  <si>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</si>
  <si>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</si>
  <si>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</si>
  <si>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</si>
  <si>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</si>
  <si>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</si>
  <si>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</si>
  <si>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</si>
  <si>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</si>
  <si>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</si>
  <si>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</si>
  <si>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</si>
  <si>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</si>
  <si>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</si>
  <si>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</si>
  <si>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</si>
  <si>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</si>
  <si>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</si>
  <si>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</si>
  <si>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</si>
  <si>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</si>
  <si>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</si>
  <si>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</si>
  <si>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</si>
  <si>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</si>
  <si>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</si>
  <si>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</si>
  <si>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</si>
  <si>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</si>
  <si>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</si>
  <si>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</si>
  <si>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</si>
  <si>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</si>
  <si>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</si>
  <si>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</si>
  <si>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</si>
  <si>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</si>
  <si>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</si>
  <si>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</si>
  <si>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</si>
  <si>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</si>
  <si>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</si>
  <si>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</si>
  <si>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</si>
  <si>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</si>
  <si>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</si>
  <si>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</si>
  <si>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</si>
  <si>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</si>
  <si>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</si>
  <si>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</si>
  <si>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</si>
  <si>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</si>
  <si>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</si>
  <si>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</si>
  <si>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</si>
  <si>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</si>
  <si>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</si>
  <si>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</si>
  <si>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</si>
  <si>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</si>
  <si>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</si>
  <si>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</si>
  <si>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</si>
  <si>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</si>
  <si>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</si>
  <si>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</si>
  <si>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</si>
  <si>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</si>
  <si>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</si>
  <si>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</si>
  <si>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</si>
  <si>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</si>
  <si>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</si>
  <si>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</si>
  <si>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</si>
  <si>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</si>
  <si>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</si>
  <si>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</si>
  <si>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</si>
  <si>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</si>
  <si>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</si>
  <si>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</si>
  <si>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</si>
  <si>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</si>
  <si>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</si>
  <si>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</si>
  <si>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</si>
  <si>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</si>
  <si>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</si>
  <si>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</si>
  <si>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</si>
  <si>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</si>
  <si>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</si>
  <si>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</si>
  <si>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</si>
  <si>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</si>
  <si>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</si>
  <si>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</si>
  <si>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</si>
  <si>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</si>
  <si>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</si>
  <si>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</si>
  <si>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</si>
  <si>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</si>
  <si>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</si>
  <si>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</si>
  <si>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</si>
  <si>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</si>
  <si>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</si>
  <si>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</si>
  <si>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</si>
  <si>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</si>
  <si>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</si>
  <si>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</si>
  <si>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</si>
  <si>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</si>
  <si>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</si>
  <si>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</si>
  <si>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</si>
  <si>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</si>
  <si>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</si>
  <si>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</si>
  <si>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</si>
  <si>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</si>
  <si>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</si>
  <si>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</si>
  <si>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</si>
  <si>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</si>
  <si>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</si>
  <si>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</si>
  <si>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</si>
  <si>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</si>
  <si>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</si>
  <si>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</si>
  <si>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</si>
  <si>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</si>
  <si>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</si>
  <si>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</si>
  <si>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</si>
  <si>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</si>
  <si>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</si>
  <si>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</si>
  <si>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</si>
  <si>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</si>
  <si>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</si>
  <si>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</si>
  <si>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</si>
  <si>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</si>
  <si>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</si>
  <si>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</si>
  <si>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</si>
  <si>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</si>
  <si>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</si>
  <si>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</si>
  <si>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</si>
  <si>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</si>
  <si>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</si>
  <si>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</si>
  <si>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</si>
  <si>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</si>
  <si>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</si>
  <si>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</si>
  <si>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</si>
  <si>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</si>
  <si>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</si>
  <si>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</si>
  <si>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</si>
  <si>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</si>
  <si>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</si>
  <si>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</si>
  <si>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</si>
  <si>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</si>
  <si>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</si>
  <si>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</si>
  <si>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</si>
  <si>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</si>
  <si>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</si>
  <si>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</si>
  <si>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</si>
  <si>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</si>
  <si>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</si>
  <si>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</si>
  <si>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</si>
  <si>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</si>
  <si>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</si>
  <si>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</si>
  <si>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</si>
  <si>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</si>
  <si>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</si>
  <si>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</si>
  <si>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</si>
  <si>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</si>
  <si>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</si>
  <si>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</si>
  <si>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</si>
  <si>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</si>
  <si>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</si>
  <si>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</si>
  <si>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</si>
  <si>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</si>
  <si>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</si>
  <si>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</si>
  <si>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</si>
  <si>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</si>
  <si>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</si>
  <si>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</si>
  <si>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</si>
  <si>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</si>
  <si>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</si>
  <si>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</si>
  <si>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</si>
  <si>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</si>
  <si>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</si>
  <si>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</si>
  <si>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</si>
  <si>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</si>
  <si>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</si>
  <si>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</si>
  <si>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</si>
  <si>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</si>
  <si>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</si>
  <si>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</si>
  <si>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</si>
  <si>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</si>
  <si>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</si>
  <si>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</si>
  <si>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</si>
  <si>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</si>
  <si>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</si>
  <si>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</si>
  <si>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</si>
  <si>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</si>
  <si>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</si>
  <si>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</si>
  <si>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</si>
  <si>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</si>
  <si>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</si>
  <si>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</si>
  <si>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</si>
  <si>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</si>
  <si>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</si>
  <si>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</si>
  <si>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</si>
  <si>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</si>
  <si>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</si>
  <si>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</si>
  <si>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</si>
  <si>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</si>
  <si>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</si>
  <si>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</si>
  <si>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</si>
  <si>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</si>
  <si>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</si>
  <si>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</si>
  <si>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</si>
  <si>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</si>
  <si>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</si>
  <si>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</si>
  <si>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</si>
  <si>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</si>
  <si>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</si>
  <si>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</si>
  <si>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</si>
  <si>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</si>
  <si>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</si>
  <si>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</si>
  <si>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</si>
  <si>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</si>
  <si>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</si>
  <si>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</si>
  <si>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</si>
  <si>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</si>
  <si>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</si>
  <si>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</si>
  <si>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</si>
  <si>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</si>
  <si>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</si>
  <si>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</si>
  <si>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</si>
  <si>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</si>
  <si>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</si>
  <si>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</si>
  <si>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</si>
  <si>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</si>
  <si>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</si>
  <si>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</si>
  <si>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</si>
  <si>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</si>
  <si>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</si>
  <si>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</si>
  <si>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</si>
  <si>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</si>
  <si>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</si>
  <si>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</si>
  <si>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</si>
  <si>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</si>
  <si>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</si>
  <si>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</si>
  <si>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</si>
  <si>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</si>
  <si>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</si>
  <si>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</si>
  <si>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</si>
  <si>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</si>
  <si>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</si>
  <si>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</si>
  <si>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</si>
  <si>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</si>
  <si>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</si>
  <si>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</si>
  <si>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</si>
  <si>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</si>
  <si>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</si>
  <si>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</si>
  <si>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</si>
  <si>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</si>
  <si>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</si>
  <si>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</si>
  <si>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</si>
  <si>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</si>
  <si>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</si>
  <si>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</si>
  <si>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</si>
  <si>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</si>
  <si>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</si>
  <si>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</si>
  <si>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</si>
  <si>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</si>
  <si>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</si>
  <si>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</si>
  <si>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</si>
  <si>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</si>
  <si>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</si>
  <si>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</si>
  <si>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</si>
  <si>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</si>
  <si>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</si>
  <si>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</si>
  <si>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</si>
  <si>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</si>
  <si>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</si>
  <si>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</si>
  <si>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</si>
  <si>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</si>
  <si>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</si>
  <si>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</si>
  <si>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</si>
  <si>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</si>
  <si>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</si>
  <si>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</si>
  <si>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</si>
  <si>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</si>
  <si>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</si>
  <si>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</si>
  <si>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</si>
  <si>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</si>
  <si>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</si>
  <si>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</si>
  <si>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</si>
  <si>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</si>
  <si>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</si>
  <si>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</si>
  <si>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</si>
  <si>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</si>
  <si>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</si>
  <si>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</si>
  <si>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</si>
  <si>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</si>
  <si>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</si>
  <si>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</si>
  <si>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</si>
  <si>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</si>
  <si>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</si>
  <si>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</si>
  <si>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</si>
  <si>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</si>
  <si>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</si>
  <si>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</si>
  <si>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</si>
  <si>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</si>
  <si>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</si>
  <si>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</si>
  <si>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</si>
  <si>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</si>
  <si>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</si>
  <si>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</si>
  <si>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</si>
  <si>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</si>
  <si>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</si>
  <si>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</si>
  <si>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</si>
  <si>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</si>
  <si>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</si>
  <si>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</si>
  <si>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</si>
  <si>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</si>
  <si>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</si>
  <si>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</si>
  <si>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</si>
  <si>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</si>
  <si>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</si>
  <si>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</si>
  <si>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</si>
  <si>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</si>
  <si>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</si>
  <si>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</si>
  <si>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</si>
  <si>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</si>
  <si>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</si>
  <si>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</si>
  <si>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</si>
  <si>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</si>
  <si>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</si>
  <si>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</si>
  <si>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</si>
  <si>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</si>
  <si>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</si>
  <si>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</si>
  <si>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</si>
  <si>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</si>
  <si>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</si>
  <si>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</si>
  <si>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</si>
  <si>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</si>
  <si>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</si>
  <si>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</si>
  <si>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</si>
  <si>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</si>
  <si>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</si>
  <si>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</si>
  <si>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</si>
  <si>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</si>
  <si>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</si>
  <si>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</si>
  <si>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</si>
  <si>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</si>
  <si>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</si>
  <si>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</si>
  <si>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</si>
  <si>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</si>
  <si>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</si>
  <si>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</si>
  <si>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</si>
  <si>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</si>
  <si>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</si>
  <si>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</si>
  <si>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</si>
  <si>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</si>
  <si>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</si>
  <si>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</si>
  <si>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</si>
  <si>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</si>
  <si>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</si>
  <si>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</si>
  <si>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</si>
  <si>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</si>
  <si>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</si>
  <si>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</si>
  <si>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</si>
  <si>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</si>
  <si>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</si>
  <si>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</si>
  <si>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</si>
  <si>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</si>
  <si>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</si>
  <si>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</si>
  <si>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</si>
  <si>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</si>
  <si>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</si>
  <si>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</si>
  <si>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</si>
  <si>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</si>
  <si>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</si>
  <si>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</si>
  <si>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</si>
  <si>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</si>
  <si>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</si>
  <si>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</si>
  <si>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</si>
  <si>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</si>
  <si>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</si>
  <si>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</si>
  <si>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</si>
  <si>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</si>
  <si>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</si>
  <si>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</si>
  <si>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</si>
  <si>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</si>
  <si>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</si>
  <si>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</si>
  <si>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</si>
  <si>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</si>
  <si>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</si>
  <si>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</si>
  <si>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</si>
  <si>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</si>
  <si>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</si>
  <si>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</si>
  <si>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</si>
  <si>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</si>
  <si>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</si>
  <si>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</si>
  <si>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</si>
  <si>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</si>
  <si>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</si>
  <si>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</si>
  <si>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</si>
  <si>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</si>
  <si>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</si>
  <si>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</si>
  <si>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</si>
  <si>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</si>
  <si>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</si>
  <si>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</si>
  <si>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</si>
  <si>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</si>
  <si>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</si>
  <si>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</si>
  <si>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</si>
  <si>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</si>
  <si>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</si>
  <si>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</si>
  <si>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</si>
  <si>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</si>
  <si>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</si>
  <si>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</si>
  <si>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</si>
  <si>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</si>
  <si>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</si>
  <si>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</si>
  <si>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</si>
  <si>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</si>
  <si>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</si>
  <si>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</si>
  <si>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</si>
  <si>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</si>
  <si>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</si>
  <si>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</si>
  <si>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</si>
  <si>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</si>
  <si>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</si>
  <si>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</si>
  <si>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</si>
  <si>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</si>
  <si>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</si>
  <si>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</si>
  <si>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</si>
  <si>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</si>
  <si>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</si>
  <si>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</si>
  <si>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</si>
  <si>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</si>
  <si>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</si>
  <si>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</si>
  <si>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</si>
  <si>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</si>
  <si>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</si>
  <si>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</si>
  <si>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</si>
  <si>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</si>
  <si>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</si>
  <si>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</si>
  <si>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</si>
  <si>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</si>
  <si>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</si>
  <si>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</si>
  <si>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</si>
  <si>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</si>
  <si>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</si>
  <si>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</si>
  <si>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</si>
  <si>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</si>
  <si>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</si>
  <si>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</si>
  <si>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</si>
  <si>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</si>
  <si>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</si>
  <si>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</si>
  <si>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</si>
  <si>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</si>
  <si>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</si>
  <si>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</si>
  <si>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</si>
  <si>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</si>
  <si>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</si>
  <si>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</si>
  <si>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</si>
  <si>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</si>
  <si>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</si>
  <si>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</si>
  <si>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</si>
  <si>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</si>
  <si>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</si>
  <si>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</si>
  <si>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</si>
  <si>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</si>
  <si>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</si>
  <si>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</si>
  <si>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</si>
  <si>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</si>
  <si>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</si>
  <si>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</si>
  <si>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</si>
  <si>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</si>
  <si>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</si>
  <si>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</si>
  <si>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</si>
  <si>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</si>
  <si>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</si>
  <si>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</si>
  <si>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</si>
  <si>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</si>
  <si>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</si>
  <si>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</si>
  <si>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</si>
  <si>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</si>
  <si>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</si>
  <si>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</si>
  <si>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</si>
  <si>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</si>
  <si>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</si>
  <si>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</si>
  <si>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</si>
  <si>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</si>
  <si>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</si>
  <si>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</si>
  <si>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</si>
  <si>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</si>
  <si>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</si>
  <si>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</si>
  <si>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</si>
  <si>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</si>
  <si>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</si>
  <si>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</si>
  <si>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</si>
  <si>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</si>
  <si>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</si>
  <si>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</si>
  <si>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</si>
  <si>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</si>
  <si>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</si>
  <si>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</si>
  <si>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</si>
  <si>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</si>
  <si>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</si>
  <si>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</si>
  <si>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</si>
  <si>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</si>
  <si>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</si>
  <si>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</si>
  <si>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</si>
  <si>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</si>
  <si>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</si>
  <si>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</si>
  <si>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</si>
  <si>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</si>
  <si>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</si>
  <si>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</si>
  <si>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</si>
  <si>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</si>
  <si>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</si>
  <si>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</si>
  <si>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</si>
  <si>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</si>
  <si>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</si>
  <si>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</si>
  <si>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</si>
  <si>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</si>
  <si>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</si>
  <si>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</si>
  <si>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</si>
  <si>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</si>
  <si>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</si>
  <si>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</si>
  <si>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</si>
  <si>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</si>
  <si>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</si>
  <si>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</si>
  <si>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</si>
  <si>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</si>
  <si>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</si>
  <si>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</si>
  <si>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</si>
  <si>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</si>
  <si>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</si>
  <si>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</si>
  <si>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</si>
  <si>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</si>
  <si>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</si>
  <si>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</si>
  <si>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</si>
  <si>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</si>
  <si>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</si>
  <si>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</si>
  <si>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</si>
  <si>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</si>
  <si>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</si>
  <si>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</si>
  <si>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</si>
  <si>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</si>
  <si>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</si>
  <si>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</si>
  <si>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</si>
  <si>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</si>
  <si>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</si>
  <si>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</si>
  <si>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</si>
  <si>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</si>
  <si>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</si>
  <si>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</si>
  <si>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</si>
  <si>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</si>
  <si>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</si>
  <si>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</si>
  <si>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</si>
  <si>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</si>
  <si>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</si>
  <si>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</si>
  <si>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</si>
  <si>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</si>
  <si>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</si>
  <si>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</si>
  <si>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</si>
  <si>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</si>
  <si>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</si>
  <si>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</si>
  <si>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</si>
  <si>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</si>
  <si>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</si>
  <si>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</si>
  <si>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</si>
  <si>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</si>
  <si>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</si>
  <si>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</si>
  <si>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</si>
  <si>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</si>
  <si>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</si>
  <si>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</si>
  <si>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</si>
  <si>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</si>
  <si>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</si>
  <si>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</si>
  <si>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</si>
  <si>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</si>
  <si>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</si>
  <si>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</si>
  <si>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</si>
  <si>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</si>
  <si>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</si>
  <si>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</si>
  <si>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</si>
  <si>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</si>
  <si>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</si>
  <si>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</si>
  <si>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</si>
  <si>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</si>
  <si>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</si>
  <si>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</si>
  <si>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</si>
  <si>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</si>
  <si>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</si>
  <si>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</si>
  <si>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</si>
  <si>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</si>
  <si>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</si>
  <si>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</si>
  <si>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</si>
  <si>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</si>
  <si>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</si>
  <si>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</si>
  <si>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</si>
  <si>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</si>
  <si>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</si>
  <si>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</si>
  <si>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</si>
  <si>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</si>
  <si>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</si>
  <si>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</si>
  <si>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</si>
  <si>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</si>
  <si>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</si>
  <si>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</si>
  <si>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</si>
  <si>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</si>
  <si>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</si>
  <si>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</si>
  <si>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</si>
  <si>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</si>
  <si>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</si>
  <si>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</si>
  <si>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</si>
  <si>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</si>
  <si>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</si>
  <si>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</si>
  <si>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</si>
  <si>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</si>
  <si>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</si>
  <si>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</si>
  <si>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</si>
  <si>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</si>
  <si>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</si>
  <si>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</si>
  <si>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</si>
  <si>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</si>
  <si>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</si>
  <si>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</si>
  <si>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</si>
  <si>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</si>
  <si>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</si>
  <si>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</si>
  <si>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</si>
  <si>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</si>
  <si>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</si>
  <si>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</si>
  <si>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</si>
  <si>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</si>
  <si>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</si>
  <si>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</si>
  <si>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</si>
  <si>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</si>
  <si>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</si>
  <si>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</si>
  <si>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</si>
  <si>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</si>
  <si>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</si>
  <si>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</si>
  <si>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</si>
  <si>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</si>
  <si>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</si>
  <si>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</si>
  <si>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</si>
  <si>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</si>
  <si>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</si>
  <si>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</si>
  <si>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</si>
  <si>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</si>
  <si>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</si>
  <si>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</si>
  <si>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</si>
  <si>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</si>
  <si>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</si>
  <si>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</si>
  <si>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</si>
  <si>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</si>
  <si>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</si>
  <si>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</si>
  <si>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</si>
  <si>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</si>
  <si>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</si>
  <si>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</si>
  <si>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</si>
  <si>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</si>
  <si>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</si>
  <si>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</si>
  <si>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</si>
  <si>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</si>
  <si>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</si>
  <si>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</si>
  <si>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</si>
  <si>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</si>
  <si>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</si>
  <si>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</si>
  <si>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</si>
  <si>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</si>
  <si>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</si>
  <si>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</si>
  <si>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</si>
  <si>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</si>
  <si>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</si>
  <si>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</si>
  <si>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</si>
  <si>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</si>
  <si>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</si>
  <si>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</si>
  <si>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</si>
  <si>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</si>
  <si>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</si>
  <si>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</si>
  <si>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</si>
  <si>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</si>
  <si>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</si>
  <si>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</si>
  <si>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</si>
  <si>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</si>
  <si>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</si>
  <si>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</si>
  <si>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</si>
  <si>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</si>
  <si>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</si>
  <si>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</si>
  <si>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</si>
  <si>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</si>
  <si>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</si>
  <si>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</si>
  <si>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</si>
  <si>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</si>
  <si>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</si>
  <si>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</si>
  <si>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</si>
  <si>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</si>
  <si>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</si>
  <si>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</si>
  <si>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</si>
  <si>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</si>
  <si>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</si>
  <si>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</si>
  <si>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</si>
  <si>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</si>
  <si>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</si>
  <si>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</si>
  <si>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</si>
  <si>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</si>
  <si>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</si>
  <si>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</si>
  <si>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</si>
  <si>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</si>
  <si>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</si>
  <si>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</si>
  <si>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</si>
  <si>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</si>
  <si>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</si>
  <si>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</si>
  <si>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</si>
  <si>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</si>
  <si>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</si>
  <si>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</si>
  <si>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</si>
  <si>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</si>
  <si>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</si>
  <si>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</si>
  <si>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</si>
  <si>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</si>
  <si>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</si>
  <si>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</si>
  <si>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</si>
  <si>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</si>
  <si>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</si>
  <si>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</si>
  <si>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</si>
  <si>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</si>
  <si>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</si>
  <si>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</si>
  <si>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</si>
  <si>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</si>
  <si>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</si>
  <si>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</si>
  <si>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</si>
  <si>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</si>
  <si>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</si>
  <si>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</si>
  <si>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</si>
  <si>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</si>
  <si>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</si>
  <si>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</si>
  <si>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</si>
  <si>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</si>
  <si>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</si>
  <si>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</si>
  <si>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</si>
  <si>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</si>
  <si>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</si>
  <si>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</si>
  <si>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</si>
  <si>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</si>
  <si>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</si>
  <si>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</si>
  <si>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</si>
  <si>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</si>
  <si>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</si>
  <si>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</si>
  <si>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</si>
  <si>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</si>
  <si>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</si>
  <si>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</si>
  <si>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</si>
  <si>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</si>
  <si>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</si>
  <si>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</si>
  <si>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</si>
  <si>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</si>
  <si>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</si>
  <si>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</si>
  <si>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</si>
  <si>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</si>
  <si>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</si>
  <si>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</si>
  <si>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</si>
  <si>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</si>
  <si>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</si>
  <si>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</si>
  <si>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</si>
  <si>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</si>
  <si>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</si>
  <si>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</si>
  <si>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</si>
  <si>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</si>
  <si>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</si>
  <si>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</si>
  <si>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</si>
  <si>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</si>
  <si>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</si>
  <si>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</si>
  <si>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</si>
  <si>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</si>
  <si>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</si>
  <si>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</si>
  <si>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</si>
  <si>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</si>
  <si>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</si>
  <si>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</si>
  <si>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</si>
  <si>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</si>
  <si>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</si>
  <si>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</si>
  <si>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</si>
  <si>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</si>
  <si>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</si>
  <si>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</si>
  <si>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</si>
  <si>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</si>
  <si>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</si>
  <si>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</si>
  <si>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</si>
  <si>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</si>
  <si>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</si>
  <si>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</si>
  <si>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</si>
  <si>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</si>
  <si>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</si>
  <si>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</si>
  <si>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</si>
  <si>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</si>
  <si>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</si>
  <si>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</si>
  <si>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</si>
  <si>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</si>
  <si>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</si>
  <si>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</si>
  <si>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</si>
  <si>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</si>
  <si>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</si>
  <si>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</si>
  <si>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</si>
  <si>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</si>
  <si>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</si>
  <si>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</si>
  <si>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</si>
  <si>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</si>
  <si>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</si>
  <si>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</si>
  <si>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</si>
  <si>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</si>
  <si>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</si>
  <si>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</si>
  <si>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</si>
  <si>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</si>
  <si>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</si>
  <si>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</si>
  <si>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</si>
  <si>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</si>
  <si>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</si>
  <si>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</si>
  <si>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</si>
  <si>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</si>
  <si>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</si>
  <si>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</si>
  <si>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</si>
  <si>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</si>
  <si>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</si>
  <si>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</si>
  <si>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</si>
  <si>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</si>
  <si>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</si>
  <si>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</si>
  <si>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</si>
  <si>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</si>
  <si>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</si>
  <si>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</si>
  <si>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</si>
  <si>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</si>
  <si>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</si>
  <si>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</si>
  <si>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</si>
  <si>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</si>
  <si>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</si>
  <si>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</si>
  <si>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</si>
  <si>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</si>
  <si>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</si>
  <si>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</si>
  <si>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</si>
  <si>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</si>
  <si>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</si>
  <si>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</si>
  <si>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</si>
  <si>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</si>
  <si>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</si>
  <si>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</si>
  <si>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</si>
  <si>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</si>
  <si>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</si>
  <si>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</si>
  <si>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</si>
  <si>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</si>
  <si>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</si>
  <si>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</si>
  <si>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</si>
  <si>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</si>
  <si>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</si>
  <si>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</si>
  <si>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</si>
  <si>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</si>
  <si>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</si>
  <si>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</si>
  <si>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</si>
  <si>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</si>
  <si>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</si>
  <si>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</si>
  <si>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</si>
  <si>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</si>
  <si>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</si>
  <si>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</si>
  <si>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</si>
  <si>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</si>
  <si>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</si>
  <si>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</si>
  <si>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</si>
  <si>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</si>
  <si>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</si>
  <si>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</si>
  <si>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</si>
  <si>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</si>
  <si>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</si>
  <si>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</si>
  <si>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</si>
  <si>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</si>
  <si>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</si>
  <si>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</si>
  <si>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</si>
  <si>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</si>
  <si>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</si>
  <si>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</si>
  <si>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</si>
  <si>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</si>
  <si>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</si>
  <si>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</si>
  <si>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</si>
  <si>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</si>
  <si>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</si>
  <si>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</si>
  <si>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</si>
  <si>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</si>
  <si>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</si>
  <si>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</si>
  <si>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</si>
  <si>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</si>
  <si>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</si>
  <si>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</si>
  <si>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</si>
  <si>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</si>
  <si>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</si>
  <si>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</si>
  <si>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</si>
  <si>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</si>
  <si>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</si>
  <si>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</si>
  <si>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</si>
  <si>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</si>
  <si>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</si>
  <si>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</si>
  <si>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</si>
  <si>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</si>
  <si>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</si>
  <si>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</si>
  <si>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</si>
  <si>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</si>
  <si>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</si>
  <si>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</si>
  <si>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</si>
  <si>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</si>
  <si>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</si>
  <si>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</si>
  <si>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</si>
  <si>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</si>
  <si>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</si>
  <si>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</si>
  <si>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</si>
  <si>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</si>
  <si>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</si>
  <si>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</si>
  <si>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</si>
  <si>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</si>
  <si>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</si>
  <si>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</si>
  <si>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</si>
  <si>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</si>
  <si>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</si>
  <si>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</si>
  <si>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</si>
  <si>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</si>
  <si>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</si>
  <si>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</si>
  <si>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</si>
  <si>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</si>
  <si>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</si>
  <si>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</si>
  <si>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</si>
  <si>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</si>
  <si>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</si>
  <si>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</si>
  <si>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</si>
  <si>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</si>
  <si>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</si>
  <si>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</si>
  <si>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</si>
  <si>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</si>
  <si>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</si>
  <si>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</si>
  <si>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</si>
  <si>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</si>
  <si>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</si>
  <si>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</si>
  <si>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</si>
  <si>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</si>
  <si>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</si>
  <si>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</si>
  <si>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</si>
  <si>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</si>
  <si>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</si>
  <si>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</si>
  <si>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</si>
  <si>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</si>
  <si>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</si>
  <si>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</si>
  <si>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</si>
  <si>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</si>
  <si>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</si>
  <si>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</si>
  <si>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</si>
  <si>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</si>
  <si>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</si>
  <si>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</si>
  <si>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</si>
  <si>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</si>
  <si>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</si>
  <si>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</si>
  <si>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</si>
  <si>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</si>
  <si>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</si>
  <si>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</si>
  <si>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</si>
  <si>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</si>
  <si>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</si>
  <si>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</si>
  <si>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</si>
  <si>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</si>
  <si>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</si>
  <si>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</si>
  <si>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</si>
  <si>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</si>
  <si>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</si>
  <si>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</si>
  <si>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</si>
  <si>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</si>
  <si>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</si>
  <si>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</si>
  <si>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</si>
  <si>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</si>
  <si>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</si>
  <si>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</si>
  <si>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</si>
  <si>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</si>
  <si>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</si>
  <si>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</si>
  <si>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</si>
  <si>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</si>
  <si>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</si>
  <si>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</si>
  <si>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</si>
  <si>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</si>
  <si>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</si>
  <si>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</si>
  <si>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</si>
  <si>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</si>
  <si>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</si>
  <si>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</si>
  <si>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</si>
  <si>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</si>
  <si>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</si>
  <si>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</si>
  <si>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</si>
  <si>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</si>
  <si>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</si>
  <si>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</si>
  <si>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</si>
  <si>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</si>
  <si>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</si>
  <si>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</si>
  <si>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</si>
  <si>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</si>
  <si>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</si>
  <si>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</si>
  <si>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</si>
  <si>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</si>
  <si>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</si>
  <si>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</si>
  <si>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</si>
  <si>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</si>
  <si>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</si>
  <si>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</si>
  <si>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</si>
  <si>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</si>
  <si>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</si>
  <si>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</si>
  <si>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</si>
  <si>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</si>
  <si>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</si>
  <si>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</si>
  <si>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</si>
  <si>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</si>
  <si>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</si>
  <si>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</si>
  <si>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</si>
  <si>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</si>
  <si>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</si>
  <si>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</si>
  <si>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</si>
  <si>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</si>
  <si>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</si>
  <si>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</si>
  <si>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</si>
  <si>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</si>
  <si>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</si>
  <si>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</si>
  <si>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</si>
  <si>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</si>
  <si>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</si>
  <si>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</si>
  <si>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</si>
  <si>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</si>
  <si>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</si>
  <si>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</si>
  <si>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</si>
  <si>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</si>
  <si>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</si>
  <si>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</si>
  <si>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</si>
  <si>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</si>
  <si>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</si>
  <si>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</si>
  <si>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</si>
  <si>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</si>
  <si>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</si>
  <si>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</si>
  <si>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</si>
  <si>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</si>
  <si>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</si>
  <si>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</si>
  <si>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</si>
  <si>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</si>
  <si>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</si>
  <si>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</si>
  <si>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</si>
  <si>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</si>
  <si>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</si>
  <si>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</si>
  <si>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</si>
  <si>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</si>
  <si>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</si>
  <si>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</si>
  <si>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</si>
  <si>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</si>
  <si>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</si>
  <si>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</si>
  <si>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</si>
  <si>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</si>
  <si>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</si>
  <si>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</si>
  <si>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</si>
  <si>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</si>
  <si>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</si>
  <si>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</si>
  <si>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</si>
  <si>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</si>
  <si>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</si>
  <si>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</si>
  <si>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</si>
  <si>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</si>
  <si>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</si>
  <si>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</si>
  <si>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</si>
  <si>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</si>
  <si>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</si>
  <si>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</si>
  <si>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</si>
  <si>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</si>
  <si>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</si>
  <si>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</si>
  <si>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</si>
  <si>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</si>
  <si>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</si>
  <si>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</si>
  <si>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</si>
  <si>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</si>
  <si>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</si>
  <si>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</si>
  <si>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</si>
  <si>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</si>
  <si>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</si>
  <si>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</si>
  <si>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</si>
  <si>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</si>
  <si>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</si>
  <si>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</si>
  <si>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</si>
  <si>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</si>
  <si>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</si>
  <si>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</si>
  <si>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</si>
  <si>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</si>
  <si>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</si>
  <si>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</si>
  <si>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</si>
  <si>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</si>
  <si>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</si>
  <si>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</si>
  <si>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</si>
  <si>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</si>
  <si>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</si>
  <si>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</si>
  <si>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</si>
  <si>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</si>
  <si>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</si>
  <si>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</si>
  <si>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</si>
  <si>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</si>
  <si>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</si>
  <si>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</si>
  <si>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</si>
  <si>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</si>
  <si>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</si>
  <si>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</si>
  <si>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</si>
  <si>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</si>
  <si>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</si>
  <si>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</si>
  <si>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</si>
  <si>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</si>
  <si>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</si>
  <si>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</si>
  <si>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</si>
  <si>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</si>
  <si>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</si>
  <si>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</si>
  <si>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</si>
  <si>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</si>
  <si>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</si>
  <si>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</si>
  <si>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</si>
  <si>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</si>
  <si>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</si>
  <si>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</si>
  <si>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</si>
  <si>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</si>
  <si>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</si>
  <si>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</si>
  <si>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</si>
  <si>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</si>
  <si>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</si>
  <si>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</si>
  <si>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</si>
  <si>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</si>
  <si>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</si>
  <si>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</si>
  <si>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</si>
  <si>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</si>
  <si>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</si>
  <si>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</si>
  <si>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</si>
  <si>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</si>
  <si>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</si>
  <si>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</si>
  <si>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</si>
  <si>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</si>
  <si>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</si>
  <si>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</si>
  <si>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</si>
  <si>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</si>
  <si>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</si>
  <si>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</si>
  <si>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</si>
  <si>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</si>
  <si>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</si>
  <si>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</si>
  <si>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</si>
  <si>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</si>
  <si>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</si>
  <si>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</si>
  <si>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</si>
  <si>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</si>
  <si>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</si>
  <si>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</si>
  <si>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</si>
  <si>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</si>
  <si>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</si>
  <si>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</si>
  <si>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</si>
  <si>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</si>
  <si>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</si>
  <si>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</si>
  <si>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</si>
  <si>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</si>
  <si>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</si>
  <si>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</si>
  <si>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</si>
  <si>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</si>
  <si>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</si>
  <si>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</si>
  <si>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</si>
  <si>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</si>
  <si>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</si>
  <si>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</si>
  <si>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</si>
  <si>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</si>
  <si>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</si>
  <si>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</si>
  <si>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</si>
  <si>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</si>
  <si>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</si>
  <si>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</si>
  <si>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</si>
  <si>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</si>
  <si>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</si>
  <si>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</si>
  <si>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</si>
  <si>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</si>
  <si>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</si>
  <si>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</si>
  <si>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</si>
  <si>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</si>
  <si>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</si>
  <si>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</si>
  <si>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</si>
  <si>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</si>
  <si>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</si>
  <si>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</si>
  <si>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</si>
  <si>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</si>
  <si>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</si>
  <si>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</si>
  <si>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</si>
  <si>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</si>
  <si>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</si>
  <si>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</si>
  <si>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</si>
  <si>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</si>
  <si>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</si>
  <si>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</si>
  <si>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</si>
  <si>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</si>
  <si>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</si>
  <si>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</si>
  <si>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</si>
  <si>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</si>
  <si>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</si>
  <si>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</si>
  <si>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</si>
  <si>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</si>
  <si>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</si>
  <si>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</si>
  <si>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</si>
  <si>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</si>
  <si>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</si>
  <si>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</si>
  <si>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</si>
  <si>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</si>
  <si>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</si>
  <si>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</si>
  <si>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</si>
  <si>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</si>
  <si>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</si>
  <si>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</si>
  <si>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</si>
  <si>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</si>
  <si>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</si>
  <si>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</si>
  <si>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</si>
  <si>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</si>
  <si>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</si>
  <si>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</si>
  <si>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</si>
  <si>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</si>
  <si>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</si>
  <si>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</si>
  <si>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</si>
  <si>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</si>
  <si>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</si>
  <si>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</si>
  <si>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</si>
  <si>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</si>
  <si>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</si>
  <si>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</si>
  <si>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</si>
  <si>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</si>
  <si>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</si>
  <si>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</si>
  <si>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</si>
  <si>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</si>
  <si>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</si>
  <si>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</si>
  <si>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</si>
  <si>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</si>
  <si>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</si>
  <si>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</si>
  <si>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</si>
  <si>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</si>
  <si>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</si>
  <si>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</si>
  <si>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</si>
  <si>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</si>
  <si>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</si>
  <si>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</si>
  <si>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</si>
  <si>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</si>
  <si>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</si>
  <si>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</si>
  <si>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</si>
  <si>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</si>
  <si>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</si>
  <si>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</si>
  <si>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</si>
  <si>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</si>
  <si>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</si>
  <si>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</si>
  <si>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</si>
  <si>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</si>
  <si>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</si>
  <si>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</si>
  <si>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</si>
  <si>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</si>
  <si>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</si>
  <si>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</si>
  <si>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</si>
  <si>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</si>
  <si>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</si>
  <si>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</si>
  <si>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</si>
  <si>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</si>
  <si>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</si>
  <si>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</si>
  <si>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</si>
  <si>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</si>
  <si>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</si>
  <si>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</si>
  <si>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</si>
  <si>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</si>
  <si>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</si>
  <si>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</si>
  <si>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</si>
  <si>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</si>
  <si>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</si>
  <si>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</si>
  <si>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</si>
  <si>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</si>
  <si>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</si>
  <si>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</si>
  <si>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</si>
  <si>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</si>
  <si>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</si>
  <si>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</si>
  <si>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</si>
  <si>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</si>
  <si>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</si>
  <si>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</si>
  <si>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</si>
  <si>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</si>
  <si>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</si>
  <si>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</si>
  <si>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</si>
  <si>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</si>
  <si>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</si>
  <si>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</si>
  <si>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</si>
  <si>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</si>
  <si>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</si>
  <si>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</si>
  <si>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</si>
  <si>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</si>
  <si>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</si>
  <si>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</si>
  <si>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</si>
  <si>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</si>
  <si>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</si>
  <si>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</si>
  <si>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</si>
  <si>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</si>
  <si>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</si>
  <si>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</si>
  <si>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</si>
  <si>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</si>
  <si>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</si>
  <si>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</si>
  <si>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</si>
  <si>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</si>
  <si>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</si>
  <si>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</si>
  <si>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</si>
  <si>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</si>
  <si>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</si>
  <si>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</si>
  <si>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</si>
  <si>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</si>
  <si>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</si>
  <si>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</si>
  <si>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</si>
  <si>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</si>
  <si>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</si>
  <si>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</si>
  <si>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</si>
  <si>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</si>
  <si>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</si>
  <si>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</si>
  <si>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</si>
  <si>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</si>
  <si>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</si>
  <si>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</si>
  <si>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</si>
  <si>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</si>
  <si>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</si>
  <si>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</si>
  <si>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</si>
  <si>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</si>
  <si>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</si>
  <si>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</si>
  <si>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</si>
  <si>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</si>
  <si>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</si>
  <si>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</si>
  <si>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</si>
  <si>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</si>
  <si>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</si>
  <si>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</si>
  <si>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</si>
  <si>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</si>
  <si>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</si>
  <si>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</si>
  <si>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</si>
  <si>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</si>
  <si>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</si>
  <si>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</si>
  <si>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</si>
  <si>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</si>
  <si>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</si>
  <si>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</si>
  <si>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</si>
  <si>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</si>
  <si>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</si>
  <si>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</si>
  <si>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</si>
  <si>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</si>
  <si>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</si>
  <si>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</si>
  <si>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</si>
  <si>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</si>
  <si>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</si>
  <si>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</si>
  <si>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</si>
  <si>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</si>
  <si>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</si>
  <si>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</si>
  <si>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</si>
  <si>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</si>
  <si>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</si>
  <si>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</si>
  <si>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</si>
  <si>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</si>
  <si>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</si>
  <si>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</si>
  <si>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</si>
  <si>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</si>
  <si>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</si>
  <si>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</si>
  <si>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</si>
  <si>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</si>
  <si>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</si>
  <si>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</si>
  <si>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</si>
  <si>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</si>
  <si>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</si>
  <si>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</si>
  <si>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</si>
  <si>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</si>
  <si>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</si>
  <si>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</si>
  <si>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</si>
  <si>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</si>
  <si>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</si>
  <si>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</si>
  <si>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</si>
  <si>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</si>
  <si>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</si>
  <si>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</si>
  <si>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</si>
  <si>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</si>
  <si>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</si>
  <si>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</si>
  <si>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</si>
  <si>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</si>
  <si>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</si>
  <si>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</si>
  <si>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</si>
  <si>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</si>
  <si>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</si>
  <si>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</si>
  <si>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</si>
  <si>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</si>
  <si>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</si>
  <si>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</si>
  <si>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</si>
  <si>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</si>
  <si>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</si>
  <si>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</si>
  <si>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</si>
  <si>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</si>
  <si>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</si>
  <si>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</si>
  <si>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</si>
  <si>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</si>
  <si>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</si>
  <si>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</si>
  <si>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</si>
  <si>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</si>
  <si>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</si>
  <si>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</si>
  <si>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</si>
  <si>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</si>
  <si>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</si>
  <si>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</si>
  <si>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</si>
  <si>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</si>
  <si>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</si>
  <si>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</si>
  <si>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</si>
  <si>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</si>
  <si>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</si>
  <si>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</si>
  <si>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</si>
  <si>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</si>
  <si>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</si>
  <si>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</si>
  <si>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</si>
  <si>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</si>
  <si>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</si>
  <si>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</si>
  <si>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</si>
  <si>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</si>
  <si>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</si>
  <si>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</si>
  <si>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</si>
  <si>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</si>
  <si>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</si>
  <si>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</si>
  <si>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</si>
  <si>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</si>
  <si>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</si>
  <si>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</si>
  <si>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</si>
  <si>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</si>
  <si>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</si>
  <si>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</si>
  <si>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</si>
  <si>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</si>
  <si>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</si>
  <si>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</si>
  <si>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</si>
  <si>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</si>
  <si>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</si>
  <si>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</si>
  <si>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</si>
  <si>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</si>
  <si>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</si>
  <si>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</si>
  <si>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</si>
  <si>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</si>
  <si>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</si>
  <si>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</si>
  <si>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</si>
  <si>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</si>
  <si>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</si>
  <si>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</si>
  <si>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</si>
  <si>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</si>
  <si>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</si>
  <si>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</si>
  <si>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</si>
  <si>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</si>
  <si>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</si>
  <si>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</si>
  <si>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</si>
  <si>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</si>
  <si>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</si>
  <si>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</si>
  <si>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</si>
  <si>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</si>
  <si>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</si>
  <si>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</si>
  <si>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</si>
  <si>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</si>
  <si>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</si>
  <si>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</si>
  <si>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</si>
  <si>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</si>
  <si>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</si>
  <si>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</si>
  <si>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</si>
  <si>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</si>
  <si>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</si>
  <si>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</si>
  <si>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</si>
  <si>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</si>
  <si>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</si>
  <si>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</si>
  <si>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</si>
  <si>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</si>
  <si>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</si>
  <si>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</si>
  <si>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</si>
  <si>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</si>
  <si>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</si>
  <si>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</si>
  <si>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</si>
  <si>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</si>
  <si>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</si>
  <si>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</si>
  <si>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</si>
  <si>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</si>
  <si>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</si>
  <si>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</si>
  <si>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</si>
  <si>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</si>
  <si>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</si>
  <si>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</si>
  <si>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</si>
  <si>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</si>
  <si>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</si>
  <si>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</si>
  <si>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</si>
  <si>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</si>
  <si>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</si>
  <si>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</si>
  <si>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</si>
  <si>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</si>
  <si>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</si>
  <si>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</si>
  <si>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</si>
  <si>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</si>
  <si>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</si>
  <si>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</si>
  <si>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</si>
  <si>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</si>
  <si>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</si>
  <si>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</si>
  <si>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</si>
  <si>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</si>
  <si>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</si>
  <si>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</si>
  <si>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</si>
  <si>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</si>
  <si>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</si>
  <si>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</si>
  <si>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</si>
  <si>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</si>
  <si>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</si>
  <si>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</si>
  <si>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</si>
  <si>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</si>
  <si>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</si>
  <si>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</si>
  <si>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</si>
  <si>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</si>
  <si>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</si>
  <si>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</si>
  <si>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</si>
  <si>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</si>
  <si>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</si>
  <si>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</si>
  <si>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</si>
  <si>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</si>
  <si>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</si>
  <si>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</si>
  <si>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</si>
  <si>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</si>
  <si>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</si>
  <si>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</si>
  <si>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</si>
  <si>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</si>
  <si>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</si>
  <si>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</si>
  <si>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</si>
  <si>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</si>
  <si>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</si>
  <si>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</si>
  <si>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</si>
  <si>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</si>
  <si>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</si>
  <si>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</si>
  <si>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</si>
  <si>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</si>
  <si>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</si>
  <si>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</si>
  <si>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</si>
  <si>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</si>
  <si>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</si>
  <si>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</si>
  <si>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</si>
  <si>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</si>
  <si>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</si>
  <si>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</si>
  <si>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</si>
  <si>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</si>
  <si>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</si>
  <si>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</si>
  <si>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</si>
  <si>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</si>
  <si>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</si>
  <si>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</si>
  <si>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</si>
  <si>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</si>
  <si>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</si>
  <si>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</si>
  <si>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</si>
  <si>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</si>
  <si>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</si>
  <si>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</si>
  <si>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</si>
  <si>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</si>
  <si>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</si>
  <si>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</si>
  <si>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</si>
  <si>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</si>
  <si>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</si>
  <si>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</si>
  <si>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</si>
  <si>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</si>
  <si>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</si>
  <si>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</si>
  <si>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</si>
  <si>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</si>
  <si>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</si>
  <si>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</si>
  <si>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</si>
  <si>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</si>
  <si>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</si>
  <si>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</si>
  <si>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</si>
  <si>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</si>
  <si>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</si>
  <si>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</si>
  <si>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</si>
  <si>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</si>
  <si>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</si>
  <si>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</si>
  <si>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</si>
  <si>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</si>
  <si>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</si>
  <si>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</si>
  <si>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</si>
  <si>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</si>
  <si>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</si>
  <si>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</si>
  <si>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</si>
  <si>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</si>
  <si>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</si>
  <si>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</si>
  <si>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</si>
  <si>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</si>
  <si>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</si>
  <si>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</si>
  <si>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</si>
  <si>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</si>
  <si>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</si>
  <si>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</si>
  <si>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</si>
  <si>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</si>
  <si>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</si>
  <si>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</si>
  <si>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</si>
  <si>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</si>
  <si>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</si>
  <si>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</si>
  <si>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</si>
  <si>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</si>
  <si>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</si>
  <si>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</si>
  <si>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</si>
  <si>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</si>
  <si>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</si>
  <si>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</si>
  <si>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</si>
  <si>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</si>
  <si>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</si>
  <si>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</si>
  <si>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</si>
  <si>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</si>
  <si>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</si>
  <si>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</si>
  <si>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</si>
  <si>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</si>
  <si>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</si>
  <si>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</si>
  <si>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</si>
  <si>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</si>
  <si>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</si>
  <si>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</si>
  <si>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</si>
  <si>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</si>
  <si>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</si>
  <si>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</si>
  <si>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</si>
  <si>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</si>
  <si>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</si>
  <si>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</si>
  <si>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</si>
  <si>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</si>
  <si>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</si>
  <si>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</si>
  <si>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</si>
  <si>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</si>
  <si>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</si>
  <si>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</si>
  <si>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</si>
  <si>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</si>
  <si>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</si>
  <si>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</si>
  <si>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</si>
  <si>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</si>
  <si>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</si>
  <si>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</si>
  <si>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</si>
  <si>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</si>
  <si>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</si>
  <si>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</si>
  <si>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</si>
  <si>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</si>
  <si>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</si>
  <si>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</si>
  <si>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</si>
  <si>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</si>
  <si>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</si>
  <si>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</si>
  <si>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</si>
  <si>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</si>
  <si>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</si>
  <si>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</si>
  <si>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</si>
  <si>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</si>
  <si>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</si>
  <si>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</si>
  <si>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</si>
  <si>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</si>
  <si>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</si>
  <si>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</si>
  <si>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</si>
  <si>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</si>
  <si>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</si>
  <si>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</si>
  <si>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</si>
  <si>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</si>
  <si>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</si>
  <si>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</si>
  <si>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</si>
  <si>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</si>
  <si>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</si>
  <si>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</si>
  <si>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</si>
  <si>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</si>
  <si>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</si>
  <si>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</si>
  <si>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</si>
  <si>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</si>
  <si>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</si>
  <si>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</si>
  <si>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</si>
  <si>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</si>
  <si>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</si>
  <si>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</si>
  <si>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</si>
  <si>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</si>
  <si>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</si>
  <si>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</si>
  <si>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</si>
  <si>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</si>
  <si>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</si>
  <si>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</si>
  <si>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</si>
  <si>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</si>
  <si>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</si>
  <si>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</si>
  <si>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</si>
  <si>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</si>
  <si>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</si>
  <si>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</si>
  <si>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</si>
  <si>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</si>
  <si>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</si>
  <si>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</si>
  <si>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</si>
  <si>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</si>
  <si>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</si>
  <si>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</si>
  <si>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</si>
  <si>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</si>
  <si>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</si>
  <si>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</si>
  <si>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</si>
  <si>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</si>
  <si>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</si>
  <si>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</si>
  <si>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</si>
  <si>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</si>
  <si>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</si>
  <si>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</si>
  <si>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</si>
  <si>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</si>
  <si>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</si>
  <si>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</si>
  <si>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</si>
  <si>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</si>
  <si>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</si>
  <si>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</si>
  <si>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</si>
  <si>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</si>
  <si>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</si>
  <si>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</si>
  <si>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</si>
  <si>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</si>
  <si>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</si>
  <si>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</si>
  <si>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</si>
  <si>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</si>
  <si>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</si>
  <si>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</si>
  <si>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</si>
  <si>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</si>
  <si>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</si>
  <si>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</si>
  <si>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</si>
  <si>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</si>
  <si>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</si>
  <si>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</si>
  <si>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</si>
  <si>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</si>
  <si>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</si>
  <si>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</si>
  <si>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</si>
  <si>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</si>
  <si>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</si>
  <si>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</si>
  <si>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</si>
  <si>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</si>
  <si>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</si>
  <si>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</si>
  <si>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</si>
  <si>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</si>
  <si>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</si>
  <si>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</si>
  <si>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</si>
  <si>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</si>
  <si>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</si>
  <si>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</si>
  <si>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</si>
  <si>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</si>
  <si>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</si>
  <si>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</si>
  <si>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</si>
  <si>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</si>
  <si>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</si>
  <si>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</si>
  <si>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</si>
  <si>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</si>
  <si>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</si>
  <si>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</si>
  <si>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</si>
  <si>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</si>
  <si>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</si>
  <si>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</si>
  <si>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</si>
  <si>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</si>
  <si>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</si>
  <si>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</si>
  <si>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</si>
  <si>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</si>
  <si>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</si>
  <si>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</si>
  <si>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</si>
  <si>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</si>
  <si>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</si>
  <si>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</si>
  <si>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</si>
  <si>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</si>
  <si>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</si>
  <si>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</si>
  <si>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</si>
  <si>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</si>
  <si>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</si>
  <si>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</si>
  <si>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</si>
  <si>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</si>
  <si>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</si>
  <si>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</si>
  <si>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</si>
  <si>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</si>
  <si>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</si>
  <si>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</si>
  <si>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</si>
  <si>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</si>
  <si>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</si>
  <si>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</si>
  <si>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</si>
  <si>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</si>
  <si>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</si>
  <si>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</si>
  <si>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</si>
  <si>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</si>
  <si>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</si>
  <si>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</si>
  <si>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</si>
  <si>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</si>
  <si>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</si>
  <si>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</si>
  <si>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</si>
  <si>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</si>
  <si>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</si>
  <si>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</si>
  <si>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</si>
  <si>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</si>
  <si>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</si>
  <si>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</si>
  <si>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</si>
  <si>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</si>
  <si>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</si>
  <si>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</si>
  <si>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</si>
  <si>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</si>
  <si>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</si>
  <si>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</si>
  <si>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</si>
  <si>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</si>
  <si>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</si>
  <si>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</si>
  <si>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</si>
  <si>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</si>
  <si>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</si>
  <si>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</si>
  <si>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</si>
  <si>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</si>
  <si>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</si>
  <si>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</si>
  <si>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</si>
  <si>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</si>
  <si>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</si>
  <si>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</si>
  <si>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</si>
  <si>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</si>
  <si>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</si>
  <si>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</si>
  <si>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</si>
  <si>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</si>
  <si>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</si>
  <si>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</si>
  <si>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</si>
  <si>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</si>
  <si>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</si>
  <si>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</si>
  <si>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</si>
  <si>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</si>
  <si>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</si>
  <si>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</si>
  <si>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</si>
  <si>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</si>
  <si>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</si>
  <si>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</si>
  <si>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</si>
  <si>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</si>
  <si>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</si>
  <si>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</si>
  <si>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</si>
  <si>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</si>
  <si>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</si>
  <si>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</si>
  <si>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</si>
  <si>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</si>
  <si>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</si>
  <si>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</si>
  <si>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</si>
  <si>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</si>
  <si>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</si>
  <si>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</si>
  <si>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</si>
  <si>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</si>
  <si>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</si>
  <si>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</si>
  <si>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</si>
  <si>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</si>
  <si>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</si>
  <si>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</si>
  <si>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</si>
  <si>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</si>
  <si>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</si>
  <si>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</si>
  <si>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</si>
  <si>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</si>
  <si>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</si>
  <si>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</si>
  <si>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</si>
  <si>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</si>
  <si>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</si>
  <si>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</si>
  <si>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</si>
  <si>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</si>
  <si>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</si>
  <si>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</si>
  <si>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</si>
  <si>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</si>
  <si>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</si>
  <si>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</si>
  <si>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</si>
  <si>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</si>
  <si>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</si>
  <si>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</si>
  <si>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</si>
  <si>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</si>
  <si>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</si>
  <si>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</si>
  <si>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</si>
  <si>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</si>
  <si>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</si>
  <si>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</si>
  <si>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</si>
  <si>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</si>
  <si>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</si>
  <si>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</si>
  <si>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</si>
  <si>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</si>
  <si>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</si>
  <si>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</si>
  <si>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</si>
  <si>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</si>
  <si>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</si>
  <si>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</si>
  <si>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</si>
  <si>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</si>
  <si>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</si>
  <si>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</si>
  <si>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</si>
  <si>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</si>
  <si>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</si>
  <si>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</si>
  <si>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</si>
  <si>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</si>
  <si>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</si>
  <si>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</si>
  <si>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</si>
  <si>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</si>
  <si>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</si>
  <si>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</si>
  <si>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</si>
  <si>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</si>
  <si>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</si>
  <si>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</si>
  <si>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</si>
  <si>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</si>
  <si>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</si>
  <si>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</si>
  <si>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</si>
  <si>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</si>
  <si>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</si>
  <si>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</si>
  <si>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</si>
  <si>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</si>
  <si>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</si>
  <si>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</si>
  <si>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</si>
  <si>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</si>
  <si>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</si>
  <si>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</si>
  <si>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</si>
  <si>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</si>
  <si>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</si>
  <si>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</si>
  <si>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</si>
  <si>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</si>
  <si>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</si>
  <si>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</si>
  <si>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</si>
  <si>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</si>
  <si>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</si>
  <si>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</si>
  <si>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</si>
  <si>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</si>
  <si>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</si>
  <si>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</si>
  <si>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</si>
  <si>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</si>
  <si>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</si>
  <si>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</si>
  <si>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</si>
  <si>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</si>
  <si>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</si>
  <si>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</si>
  <si>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</si>
  <si>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</si>
  <si>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</si>
  <si>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</si>
  <si>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</si>
  <si>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</si>
  <si>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</si>
  <si>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</si>
  <si>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</si>
  <si>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</si>
  <si>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</si>
  <si>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</si>
  <si>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</si>
  <si>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</si>
  <si>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</si>
  <si>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</si>
  <si>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</si>
  <si>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</si>
  <si>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</si>
  <si>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</si>
  <si>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</si>
  <si>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</si>
  <si>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</si>
  <si>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</si>
  <si>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</si>
  <si>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</si>
  <si>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</si>
  <si>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</si>
  <si>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</si>
  <si>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</si>
  <si>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</si>
  <si>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</si>
  <si>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</si>
  <si>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</si>
  <si>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</si>
  <si>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</si>
  <si>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</si>
  <si>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</si>
  <si>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</si>
  <si>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</si>
  <si>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</si>
  <si>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</si>
  <si>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</si>
  <si>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</si>
  <si>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</si>
  <si>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</si>
  <si>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</si>
  <si>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</si>
  <si>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</si>
  <si>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</si>
  <si>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</si>
  <si>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</si>
  <si>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</si>
  <si>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</si>
  <si>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</si>
  <si>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</si>
  <si>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</si>
  <si>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</si>
  <si>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</si>
  <si>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</si>
  <si>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</si>
  <si>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</si>
  <si>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</si>
  <si>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</si>
  <si>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</si>
  <si>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</si>
  <si>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</si>
  <si>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</si>
  <si>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</si>
  <si>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</si>
  <si>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</si>
  <si>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</si>
  <si>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</si>
  <si>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</si>
  <si>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</si>
  <si>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</si>
  <si>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</si>
  <si>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</si>
  <si>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</si>
  <si>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</si>
  <si>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</si>
  <si>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</si>
  <si>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</si>
  <si>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</si>
  <si>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</si>
  <si>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</si>
  <si>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</si>
  <si>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</si>
  <si>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</si>
  <si>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</si>
  <si>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</si>
  <si>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</si>
  <si>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</si>
  <si>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</si>
  <si>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</si>
  <si>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</si>
  <si>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</si>
  <si>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</si>
  <si>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</si>
  <si>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</si>
  <si>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</si>
  <si>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</si>
  <si>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</si>
  <si>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</si>
  <si>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</si>
  <si>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</si>
  <si>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</si>
  <si>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</si>
  <si>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</si>
  <si>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</si>
  <si>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</si>
  <si>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</si>
  <si>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</si>
  <si>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</si>
  <si>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</si>
  <si>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</si>
  <si>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</si>
  <si>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</si>
  <si>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</si>
  <si>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</si>
  <si>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</si>
  <si>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</si>
  <si>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</si>
  <si>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</si>
  <si>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</si>
  <si>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</si>
  <si>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</si>
  <si>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</si>
  <si>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</si>
  <si>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</si>
  <si>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</si>
  <si>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</si>
  <si>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</si>
  <si>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</si>
  <si>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</si>
  <si>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</si>
  <si>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</si>
  <si>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</si>
  <si>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</si>
  <si>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</si>
  <si>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</si>
  <si>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</si>
  <si>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</si>
  <si>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</si>
  <si>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</si>
  <si>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</si>
  <si>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</si>
  <si>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</si>
  <si>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</si>
  <si>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</si>
  <si>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</si>
  <si>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</si>
  <si>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</si>
  <si>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</si>
  <si>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</si>
  <si>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</si>
  <si>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</si>
  <si>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</si>
  <si>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</si>
  <si>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</si>
  <si>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</si>
  <si>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</si>
  <si>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</si>
  <si>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</si>
  <si>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</si>
  <si>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</si>
  <si>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</si>
  <si>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</si>
  <si>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</si>
  <si>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</si>
  <si>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</si>
  <si>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</si>
  <si>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</si>
  <si>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</si>
  <si>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</si>
  <si>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</si>
  <si>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</si>
  <si>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</si>
  <si>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</si>
  <si>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</si>
  <si>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</si>
  <si>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</si>
  <si>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</si>
  <si>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</si>
  <si>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</si>
  <si>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</si>
  <si>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</si>
  <si>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</si>
  <si>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</si>
  <si>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</si>
  <si>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</si>
  <si>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</si>
  <si>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</si>
  <si>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</si>
  <si>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</si>
  <si>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</si>
  <si>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</si>
  <si>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</si>
  <si>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</si>
  <si>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</si>
  <si>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</si>
  <si>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</si>
  <si>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</si>
  <si>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</si>
  <si>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</si>
  <si>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</si>
  <si>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</si>
  <si>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</si>
  <si>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</si>
  <si>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</si>
  <si>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</si>
  <si>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</si>
  <si>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</si>
  <si>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</si>
  <si>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</si>
  <si>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</si>
  <si>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</si>
  <si>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</si>
  <si>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</si>
  <si>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</si>
  <si>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</si>
  <si>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</si>
  <si>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</si>
  <si>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</si>
  <si>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</si>
  <si>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</si>
  <si>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</si>
  <si>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</si>
  <si>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</si>
  <si>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</si>
  <si>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</si>
  <si>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</si>
  <si>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</si>
  <si>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</si>
  <si>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</si>
  <si>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</si>
  <si>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</si>
  <si>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</si>
  <si>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</si>
  <si>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</si>
  <si>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</si>
  <si>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</si>
  <si>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</si>
  <si>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</si>
  <si>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</si>
  <si>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</si>
  <si>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</si>
  <si>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</si>
  <si>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</si>
  <si>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</si>
  <si>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</si>
  <si>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</si>
  <si>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</si>
  <si>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</si>
  <si>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</si>
  <si>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</si>
  <si>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</si>
  <si>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</si>
  <si>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</si>
  <si>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</si>
  <si>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</si>
  <si>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</si>
  <si>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</si>
  <si>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</si>
  <si>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</si>
  <si>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</si>
  <si>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</si>
  <si>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</si>
  <si>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</si>
  <si>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</si>
  <si>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</si>
  <si>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</si>
  <si>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</si>
  <si>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</si>
  <si>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</si>
  <si>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</si>
  <si>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</si>
  <si>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</si>
  <si>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</si>
  <si>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</si>
  <si>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</si>
  <si>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</si>
  <si>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</si>
  <si>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</si>
  <si>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</si>
  <si>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</si>
  <si>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</si>
  <si>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</si>
  <si>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</si>
  <si>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</si>
  <si>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</si>
  <si>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</si>
  <si>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</si>
  <si>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</si>
  <si>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</si>
  <si>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</si>
  <si>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</si>
  <si>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</si>
  <si>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</si>
  <si>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</si>
  <si>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</si>
  <si>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</si>
  <si>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</si>
  <si>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</si>
  <si>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</si>
  <si>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</si>
  <si>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</si>
  <si>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</si>
  <si>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</si>
  <si>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</si>
  <si>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</si>
  <si>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</si>
  <si>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</si>
  <si>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</si>
  <si>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</si>
  <si>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</si>
  <si>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</si>
  <si>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</si>
  <si>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</si>
  <si>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</si>
  <si>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</si>
  <si>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</si>
  <si>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</si>
  <si>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</si>
  <si>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</si>
  <si>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</si>
  <si>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</si>
  <si>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</si>
  <si>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</si>
  <si>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</si>
  <si>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</si>
  <si>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</si>
  <si>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</si>
  <si>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</si>
  <si>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</si>
  <si>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</si>
  <si>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</si>
  <si>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</si>
  <si>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</si>
  <si>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</si>
  <si>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</si>
  <si>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</si>
  <si>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</si>
  <si>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</si>
  <si>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</si>
  <si>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</si>
  <si>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</si>
  <si>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</si>
  <si>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</si>
  <si>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</si>
  <si>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</si>
  <si>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</si>
  <si>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</si>
  <si>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</si>
  <si>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</si>
  <si>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</si>
  <si>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</si>
  <si>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</si>
  <si>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</si>
  <si>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</si>
  <si>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</si>
  <si>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</si>
  <si>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</si>
  <si>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</si>
  <si>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</si>
  <si>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</si>
  <si>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</si>
  <si>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</si>
  <si>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</si>
  <si>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</si>
  <si>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</si>
  <si>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</si>
  <si>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</si>
  <si>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</si>
  <si>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</si>
  <si>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</si>
  <si>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</si>
  <si>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</si>
  <si>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</si>
  <si>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</si>
  <si>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</si>
  <si>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</si>
  <si>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</si>
  <si>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</si>
  <si>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</si>
  <si>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</si>
  <si>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</si>
  <si>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</si>
  <si>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</si>
  <si>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</si>
  <si>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</si>
  <si>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</si>
  <si>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</si>
  <si>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</si>
  <si>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</si>
  <si>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</si>
  <si>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</si>
  <si>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</si>
  <si>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</si>
  <si>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</si>
  <si>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</si>
  <si>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</si>
  <si>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</si>
  <si>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</si>
  <si>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</si>
  <si>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</si>
  <si>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</si>
  <si>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</si>
  <si>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</si>
  <si>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</si>
  <si>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</si>
  <si>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</si>
  <si>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</si>
  <si>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</si>
  <si>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</si>
  <si>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</si>
  <si>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</si>
  <si>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</si>
  <si>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</si>
  <si>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</si>
  <si>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</si>
  <si>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</si>
  <si>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</si>
  <si>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</si>
  <si>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</si>
  <si>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</si>
  <si>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</si>
  <si>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</si>
  <si>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</si>
  <si>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</si>
  <si>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</si>
  <si>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</si>
  <si>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</si>
  <si>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</si>
  <si>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</si>
  <si>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</si>
  <si>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</si>
  <si>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</si>
  <si>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</si>
  <si>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</si>
  <si>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</si>
  <si>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</si>
  <si>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</si>
  <si>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</si>
  <si>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</si>
  <si>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</si>
  <si>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</si>
  <si>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</si>
  <si>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</si>
  <si>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</si>
  <si>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</si>
  <si>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</si>
  <si>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</si>
  <si>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</si>
  <si>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</si>
  <si>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</si>
  <si>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</si>
  <si>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</si>
  <si>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</si>
  <si>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</si>
  <si>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</si>
  <si>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</si>
  <si>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</si>
  <si>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</si>
  <si>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</si>
  <si>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</si>
  <si>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</si>
  <si>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</si>
  <si>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</si>
  <si>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</si>
  <si>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</si>
  <si>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</si>
  <si>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</si>
  <si>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</si>
  <si>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</si>
  <si>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</si>
  <si>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</si>
  <si>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</si>
  <si>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</si>
  <si>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</si>
  <si>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</si>
  <si>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</si>
  <si>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</si>
  <si>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</si>
  <si>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</si>
  <si>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</si>
  <si>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</si>
  <si>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</si>
  <si>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</si>
  <si>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</si>
  <si>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</si>
  <si>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</si>
  <si>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</si>
  <si>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</si>
  <si>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</si>
  <si>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</si>
  <si>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</si>
  <si>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</si>
  <si>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</si>
  <si>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</si>
  <si>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</si>
  <si>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</si>
  <si>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</si>
  <si>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</si>
  <si>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</si>
  <si>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</si>
  <si>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</si>
  <si>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</si>
  <si>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</si>
  <si>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</si>
  <si>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</si>
  <si>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</si>
  <si>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</si>
  <si>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</si>
  <si>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</si>
  <si>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</si>
  <si>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</si>
  <si>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</si>
  <si>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</si>
  <si>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</si>
  <si>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</si>
  <si>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</si>
  <si>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</si>
  <si>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</si>
  <si>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</si>
  <si>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</si>
  <si>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</si>
  <si>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</si>
  <si>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</si>
  <si>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</si>
  <si>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</si>
  <si>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</si>
  <si>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</si>
  <si>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</si>
  <si>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</si>
  <si>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</si>
  <si>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</si>
  <si>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</si>
  <si>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</si>
  <si>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</si>
  <si>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</si>
  <si>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</si>
  <si>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</si>
  <si>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</si>
  <si>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</si>
  <si>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</si>
  <si>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</si>
  <si>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</si>
  <si>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</si>
  <si>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</si>
  <si>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</si>
  <si>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</si>
  <si>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</si>
  <si>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</si>
  <si>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</si>
  <si>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</si>
  <si>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</si>
  <si>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</si>
  <si>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</si>
  <si>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</si>
  <si>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</si>
  <si>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</si>
  <si>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</si>
  <si>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</si>
  <si>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</si>
  <si>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</si>
  <si>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</si>
  <si>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</si>
  <si>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</si>
  <si>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</si>
  <si>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</si>
  <si>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</si>
  <si>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</si>
  <si>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</si>
  <si>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</si>
  <si>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</si>
  <si>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</si>
  <si>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</si>
  <si>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</si>
  <si>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</si>
  <si>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</si>
  <si>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</si>
  <si>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</si>
  <si>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</si>
  <si>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</si>
  <si>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</si>
  <si>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</si>
  <si>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</si>
  <si>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</si>
  <si>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</si>
  <si>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</si>
  <si>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</si>
  <si>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</si>
  <si>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</si>
  <si>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</si>
  <si>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</si>
  <si>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</si>
  <si>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</si>
  <si>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</si>
  <si>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</si>
  <si>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</si>
  <si>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</si>
  <si>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</si>
  <si>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</si>
  <si>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</si>
  <si>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</si>
  <si>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</si>
  <si>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</si>
  <si>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</si>
  <si>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</si>
  <si>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</si>
  <si>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</si>
  <si>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</si>
  <si>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</si>
  <si>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</si>
  <si>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</si>
  <si>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</si>
  <si>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</si>
  <si>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</si>
  <si>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</si>
  <si>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</si>
  <si>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</si>
  <si>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</si>
  <si>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</si>
  <si>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</si>
  <si>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</si>
  <si>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</si>
  <si>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</si>
  <si>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</si>
  <si>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</si>
  <si>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</si>
  <si>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</si>
  <si>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</si>
  <si>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</si>
  <si>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</si>
  <si>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</si>
  <si>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</si>
  <si>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</si>
  <si>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</si>
  <si>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</si>
  <si>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</si>
  <si>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</si>
  <si>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</si>
  <si>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</si>
  <si>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</si>
  <si>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</si>
  <si>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</si>
  <si>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</si>
  <si>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</si>
  <si>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</si>
  <si>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</si>
  <si>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</si>
  <si>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</si>
  <si>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</si>
  <si>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</si>
  <si>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</si>
  <si>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</si>
  <si>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</si>
  <si>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</si>
  <si>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</si>
  <si>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</si>
  <si>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</si>
  <si>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</si>
  <si>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</si>
  <si>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</si>
  <si>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</si>
  <si>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</si>
  <si>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</si>
  <si>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</si>
  <si>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</si>
  <si>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</si>
  <si>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</si>
  <si>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</si>
  <si>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</si>
  <si>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</si>
  <si>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</si>
  <si>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</si>
  <si>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</si>
  <si>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</si>
  <si>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</si>
  <si>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</si>
  <si>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</si>
  <si>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</si>
  <si>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</si>
  <si>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</si>
  <si>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</si>
  <si>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</si>
  <si>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</si>
  <si>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</si>
  <si>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</si>
  <si>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</si>
  <si>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</si>
  <si>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</si>
  <si>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</si>
  <si>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</si>
  <si>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</si>
  <si>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</si>
  <si>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</si>
  <si>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</si>
  <si>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</si>
  <si>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</si>
  <si>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</si>
  <si>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</si>
  <si>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</si>
  <si>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</si>
  <si>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</si>
  <si>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</si>
  <si>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</si>
  <si>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</si>
  <si>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</si>
  <si>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</si>
  <si>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</si>
  <si>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</si>
  <si>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</si>
  <si>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</si>
  <si>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</si>
  <si>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</si>
  <si>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</si>
  <si>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</si>
  <si>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</si>
  <si>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</si>
  <si>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</si>
  <si>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</si>
  <si>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</si>
  <si>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</si>
  <si>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</si>
  <si>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</si>
  <si>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</si>
  <si>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</si>
  <si>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</si>
  <si>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</si>
  <si>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</si>
  <si>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</si>
  <si>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</si>
  <si>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</si>
  <si>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</si>
  <si>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</si>
  <si>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</si>
  <si>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</si>
  <si>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</si>
  <si>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</si>
  <si>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</si>
  <si>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</si>
  <si>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</si>
  <si>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</si>
  <si>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</si>
  <si>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</si>
  <si>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</si>
  <si>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</si>
  <si>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</si>
  <si>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</si>
  <si>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</si>
  <si>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</si>
  <si>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</si>
  <si>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</si>
  <si>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</si>
  <si>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</si>
  <si>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</si>
  <si>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</si>
  <si>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</si>
  <si>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</si>
  <si>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</si>
  <si>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</si>
  <si>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</si>
  <si>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</si>
  <si>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</si>
  <si>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</si>
  <si>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</si>
  <si>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</si>
  <si>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</si>
  <si>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</si>
  <si>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</si>
  <si>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</si>
  <si>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</si>
  <si>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</si>
  <si>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</si>
  <si>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</si>
  <si>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</si>
  <si>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</si>
  <si>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</si>
  <si>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</si>
  <si>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</si>
  <si>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</si>
  <si>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</si>
  <si>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</si>
  <si>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</si>
  <si>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</si>
  <si>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</si>
  <si>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</si>
  <si>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</si>
  <si>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</si>
  <si>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</si>
  <si>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</si>
  <si>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</si>
  <si>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</si>
  <si>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</si>
  <si>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</si>
  <si>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</si>
  <si>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</si>
  <si>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</si>
  <si>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</si>
  <si>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</si>
  <si>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</si>
  <si>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</si>
  <si>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</si>
  <si>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</si>
  <si>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</si>
  <si>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</si>
  <si>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</si>
  <si>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</si>
  <si>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</si>
  <si>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</si>
  <si>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</si>
  <si>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</si>
  <si>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</si>
  <si>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</si>
  <si>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</si>
  <si>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</si>
  <si>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</si>
  <si>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</si>
  <si>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</si>
  <si>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</si>
  <si>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</si>
  <si>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</si>
  <si>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</si>
  <si>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</si>
  <si>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</si>
  <si>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</si>
  <si>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</si>
  <si>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</si>
  <si>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</si>
  <si>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</si>
  <si>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</si>
  <si>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</si>
  <si>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</si>
  <si>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</si>
  <si>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</si>
  <si>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</si>
  <si>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</si>
  <si>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</si>
  <si>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</si>
  <si>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</si>
  <si>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</si>
  <si>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</si>
  <si>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</si>
  <si>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</si>
  <si>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</si>
  <si>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</si>
  <si>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</si>
  <si>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</si>
  <si>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</si>
  <si>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</si>
  <si>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</si>
  <si>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</si>
  <si>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</si>
  <si>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</si>
  <si>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</si>
  <si>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</si>
  <si>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</si>
  <si>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</si>
  <si>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</si>
  <si>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</si>
  <si>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</si>
  <si>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</si>
  <si>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</si>
  <si>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</si>
  <si>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</si>
  <si>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</si>
  <si>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</si>
  <si>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</si>
  <si>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</si>
  <si>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</si>
  <si>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</si>
  <si>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</si>
  <si>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</si>
  <si>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</si>
  <si>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</si>
  <si>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</si>
  <si>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</si>
  <si>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</si>
  <si>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</si>
  <si>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</si>
  <si>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</si>
  <si>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</si>
  <si>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</si>
  <si>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</si>
  <si>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</si>
  <si>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</si>
  <si>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</si>
  <si>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</si>
  <si>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</si>
  <si>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</si>
  <si>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</si>
  <si>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</si>
  <si>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</si>
  <si>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</si>
  <si>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</si>
  <si>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</si>
  <si>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</si>
  <si>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</si>
  <si>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</si>
  <si>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</si>
  <si>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</si>
  <si>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</si>
  <si>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</si>
  <si>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</si>
  <si>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</si>
  <si>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</si>
  <si>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</si>
  <si>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</si>
  <si>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</si>
  <si>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</si>
  <si>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</si>
  <si>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</si>
  <si>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</si>
  <si>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</si>
  <si>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</si>
  <si>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</si>
  <si>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</si>
  <si>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</si>
  <si>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</si>
  <si>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</si>
  <si>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</si>
  <si>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</si>
  <si>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</si>
  <si>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</si>
  <si>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</si>
  <si>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</si>
  <si>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</si>
  <si>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</si>
  <si>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</si>
  <si>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</si>
  <si>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</si>
  <si>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</si>
  <si>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</si>
  <si>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</si>
  <si>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</si>
  <si>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</si>
  <si>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</si>
  <si>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</si>
  <si>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</si>
  <si>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</si>
  <si>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</si>
  <si>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</si>
  <si>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</si>
  <si>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</si>
  <si>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</si>
  <si>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</si>
  <si>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</si>
  <si>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</si>
  <si>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</si>
  <si>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</si>
  <si>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</si>
  <si>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</si>
  <si>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</si>
  <si>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</si>
  <si>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</si>
  <si>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</si>
  <si>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</si>
  <si>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</si>
  <si>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</si>
  <si>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</si>
  <si>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</si>
  <si>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</si>
  <si>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</si>
  <si>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</si>
  <si>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</si>
  <si>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</si>
  <si>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</si>
  <si>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</si>
  <si>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</si>
  <si>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</si>
  <si>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</si>
  <si>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</si>
  <si>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</si>
  <si>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</si>
  <si>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</si>
  <si>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</si>
  <si>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</si>
  <si>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</si>
  <si>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</si>
  <si>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</si>
  <si>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</si>
  <si>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</si>
  <si>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</si>
  <si>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</si>
  <si>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</si>
  <si>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</si>
  <si>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</si>
  <si>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</si>
  <si>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</si>
  <si>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</si>
  <si>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</si>
  <si>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</si>
  <si>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</si>
  <si>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</si>
  <si>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</si>
  <si>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</si>
  <si>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</si>
  <si>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</si>
  <si>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</si>
  <si>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</si>
  <si>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</si>
  <si>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</si>
  <si>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</si>
  <si>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</si>
  <si>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</si>
  <si>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</si>
  <si>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</si>
  <si>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</si>
  <si>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</si>
  <si>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</si>
  <si>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</si>
  <si>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</si>
  <si>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</si>
  <si>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</si>
  <si>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</si>
  <si>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</si>
  <si>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</si>
  <si>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</si>
  <si>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</si>
  <si>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</si>
  <si>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</si>
  <si>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</si>
  <si>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</si>
  <si>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</si>
  <si>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</si>
  <si>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</si>
  <si>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</si>
  <si>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</si>
  <si>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</si>
  <si>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</si>
  <si>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</si>
  <si>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</si>
  <si>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</si>
  <si>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</si>
  <si>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</si>
  <si>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</si>
  <si>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</si>
  <si>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</si>
  <si>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</si>
  <si>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</si>
  <si>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</si>
  <si>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</si>
  <si>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</si>
  <si>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</si>
  <si>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</si>
  <si>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</si>
  <si>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</si>
  <si>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</si>
  <si>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</si>
  <si>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</si>
  <si>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</si>
  <si>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</si>
  <si>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</si>
  <si>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</si>
  <si>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</si>
  <si>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</si>
  <si>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</si>
  <si>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</si>
  <si>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</si>
  <si>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</si>
  <si>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</si>
  <si>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</si>
  <si>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</si>
  <si>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</si>
  <si>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</si>
  <si>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</si>
  <si>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</si>
  <si>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</si>
  <si>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</si>
  <si>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</si>
  <si>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</si>
  <si>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</si>
  <si>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</si>
  <si>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</si>
  <si>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</si>
  <si>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</si>
  <si>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</si>
  <si>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</si>
  <si>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</si>
  <si>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</si>
  <si>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</si>
  <si>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</si>
  <si>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</si>
  <si>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</si>
  <si>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</si>
  <si>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</si>
  <si>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</si>
  <si>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</si>
  <si>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</si>
  <si>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</si>
  <si>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</si>
  <si>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</si>
  <si>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</si>
  <si>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</si>
  <si>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</si>
  <si>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</si>
  <si>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</si>
  <si>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</si>
  <si>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</si>
  <si>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</si>
  <si>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</si>
  <si>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</si>
  <si>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</si>
  <si>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</si>
  <si>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</si>
  <si>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</si>
  <si>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</si>
  <si>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</si>
  <si>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</si>
  <si>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</si>
  <si>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</si>
  <si>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</si>
  <si>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</si>
  <si>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</si>
  <si>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</si>
  <si>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</si>
  <si>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</si>
  <si>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</si>
  <si>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</si>
  <si>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</si>
  <si>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</si>
  <si>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</si>
  <si>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</si>
  <si>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</si>
  <si>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</si>
  <si>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</si>
  <si>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</si>
  <si>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</si>
  <si>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</si>
  <si>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</si>
  <si>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</si>
  <si>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</si>
  <si>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</si>
  <si>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</si>
  <si>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</si>
  <si>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</si>
  <si>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</si>
  <si>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</si>
  <si>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</si>
  <si>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</si>
  <si>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</si>
  <si>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</si>
  <si>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</si>
  <si>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</si>
  <si>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</si>
  <si>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</si>
  <si>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</si>
  <si>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</si>
  <si>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</si>
  <si>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</si>
  <si>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</si>
  <si>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</si>
  <si>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</si>
  <si>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</si>
  <si>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</si>
  <si>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</si>
  <si>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</si>
  <si>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</si>
  <si>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</si>
  <si>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</si>
  <si>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</si>
  <si>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</si>
  <si>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</si>
  <si>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</si>
  <si>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</si>
  <si>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</si>
  <si>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</si>
  <si>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</si>
  <si>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</si>
  <si>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</si>
  <si>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</si>
  <si>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</si>
  <si>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</si>
  <si>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</si>
  <si>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</si>
  <si>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</si>
  <si>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</si>
  <si>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</si>
  <si>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</si>
  <si>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</si>
  <si>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</si>
  <si>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</si>
  <si>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</si>
  <si>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</si>
  <si>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</si>
  <si>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</si>
  <si>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</si>
  <si>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</si>
  <si>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</si>
  <si>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</si>
  <si>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</si>
  <si>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</si>
  <si>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</si>
  <si>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</si>
  <si>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</si>
  <si>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</si>
  <si>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</si>
  <si>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</si>
  <si>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</si>
  <si>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</si>
  <si>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</si>
  <si>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</si>
  <si>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</si>
  <si>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</si>
  <si>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</si>
  <si>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</si>
  <si>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</si>
  <si>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</si>
  <si>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</si>
  <si>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</si>
  <si>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</si>
  <si>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</si>
  <si>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</si>
  <si>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</si>
  <si>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</si>
  <si>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</si>
  <si>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</si>
  <si>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</si>
  <si>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</si>
  <si>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</si>
  <si>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</si>
  <si>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</si>
  <si>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</si>
  <si>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</si>
  <si>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</si>
  <si>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</si>
  <si>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</si>
  <si>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</si>
  <si>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</si>
  <si>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</si>
  <si>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</si>
  <si>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</si>
  <si>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</si>
  <si>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</si>
  <si>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</si>
  <si>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</si>
  <si>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</si>
  <si>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</si>
  <si>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</si>
  <si>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</si>
  <si>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</si>
  <si>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</si>
  <si>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</si>
  <si>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</si>
  <si>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</si>
  <si>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</si>
  <si>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</si>
  <si>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</si>
  <si>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</si>
  <si>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</si>
  <si>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</si>
  <si>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</si>
  <si>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</si>
  <si>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</si>
  <si>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</si>
  <si>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</si>
  <si>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</si>
  <si>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</si>
  <si>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</si>
  <si>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</si>
  <si>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</si>
  <si>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</si>
  <si>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</si>
  <si>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</si>
  <si>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</si>
  <si>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</si>
  <si>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</si>
  <si>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</si>
  <si>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</si>
  <si>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</si>
  <si>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</si>
  <si>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</si>
  <si>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</si>
  <si>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</si>
  <si>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</si>
  <si>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</si>
  <si>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</si>
  <si>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</si>
  <si>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</si>
  <si>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</si>
  <si>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</si>
  <si>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</si>
  <si>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</si>
  <si>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</si>
  <si>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</si>
  <si>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</si>
  <si>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</si>
  <si>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</si>
  <si>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</si>
  <si>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</si>
  <si>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</si>
  <si>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</si>
  <si>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</si>
  <si>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</si>
  <si>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</si>
  <si>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</si>
  <si>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</si>
  <si>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</si>
  <si>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</si>
  <si>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</si>
  <si>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</si>
  <si>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</si>
  <si>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</si>
  <si>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</si>
  <si>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</si>
  <si>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</si>
  <si>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</si>
  <si>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</si>
  <si>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</si>
  <si>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</si>
  <si>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</si>
  <si>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</si>
  <si>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</si>
  <si>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</si>
  <si>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</si>
  <si>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</si>
  <si>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</si>
  <si>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</si>
  <si>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</si>
  <si>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</si>
  <si>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</si>
  <si>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</si>
  <si>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</si>
  <si>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</si>
  <si>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</si>
  <si>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</si>
  <si>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</si>
  <si>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</si>
  <si>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</si>
  <si>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</si>
  <si>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</si>
  <si>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</si>
  <si>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</si>
  <si>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</si>
  <si>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</si>
  <si>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</si>
  <si>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</si>
  <si>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</si>
  <si>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</si>
  <si>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</si>
  <si>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</si>
  <si>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</si>
  <si>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</si>
  <si>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</si>
  <si>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</si>
  <si>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</si>
  <si>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</si>
  <si>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</si>
  <si>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</si>
  <si>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</si>
  <si>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</si>
  <si>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</si>
  <si>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</si>
  <si>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</si>
  <si>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</si>
  <si>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</si>
  <si>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</si>
  <si>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</si>
  <si>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</si>
  <si>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</si>
  <si>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</si>
  <si>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</si>
  <si>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</si>
  <si>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</si>
  <si>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</si>
  <si>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</si>
  <si>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</si>
  <si>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</si>
  <si>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</si>
  <si>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</si>
  <si>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</si>
  <si>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</si>
  <si>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</si>
  <si>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</si>
  <si>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</si>
  <si>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</si>
  <si>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</si>
  <si>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</si>
  <si>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</si>
  <si>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</si>
  <si>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</si>
  <si>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</si>
  <si>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</si>
  <si>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</si>
  <si>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</si>
  <si>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</si>
  <si>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</si>
  <si>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</si>
  <si>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</si>
  <si>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</si>
  <si>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</si>
  <si>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</si>
  <si>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</si>
  <si>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</si>
  <si>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</si>
  <si>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</si>
  <si>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</si>
  <si>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</si>
  <si>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</si>
  <si>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</si>
  <si>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</si>
  <si>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</si>
  <si>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</si>
  <si>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</si>
  <si>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</si>
  <si>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</si>
  <si>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</si>
  <si>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</si>
  <si>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</si>
  <si>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</si>
  <si>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</si>
  <si>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</si>
  <si>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</si>
  <si>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</si>
  <si>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</si>
  <si>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</si>
  <si>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</si>
  <si>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</si>
  <si>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</si>
  <si>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</si>
  <si>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</si>
  <si>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</si>
  <si>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</si>
  <si>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</si>
  <si>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</si>
  <si>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</si>
  <si>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</si>
  <si>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</si>
  <si>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</si>
  <si>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</si>
  <si>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</si>
  <si>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</si>
  <si>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</si>
  <si>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</si>
  <si>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</si>
  <si>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</si>
  <si>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</si>
  <si>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</si>
  <si>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</si>
  <si>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</si>
  <si>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</si>
  <si>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</si>
  <si>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</si>
  <si>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</si>
  <si>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</si>
  <si>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</si>
  <si>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</si>
  <si>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</si>
  <si>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</si>
  <si>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</si>
  <si>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</si>
  <si>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</si>
  <si>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</si>
  <si>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</si>
  <si>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</si>
  <si>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</si>
  <si>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</si>
  <si>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</si>
  <si>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</si>
  <si>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</si>
  <si>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</si>
  <si>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</si>
  <si>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</si>
  <si>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</si>
  <si>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</si>
  <si>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</si>
  <si>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</si>
  <si>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</si>
  <si>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</si>
  <si>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</si>
  <si>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</si>
  <si>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</si>
  <si>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</si>
  <si>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</si>
  <si>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</si>
  <si>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</si>
  <si>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</si>
  <si>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</si>
  <si>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</si>
  <si>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</si>
  <si>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</si>
  <si>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</si>
  <si>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</si>
  <si>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</si>
  <si>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</si>
  <si>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</si>
  <si>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</si>
  <si>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</si>
  <si>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</si>
  <si>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</si>
  <si>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</si>
  <si>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</si>
  <si>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</si>
  <si>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</si>
  <si>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</si>
  <si>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</si>
  <si>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</si>
  <si>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</si>
  <si>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</si>
  <si>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</si>
  <si>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</si>
  <si>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</si>
  <si>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</si>
  <si>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</si>
  <si>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</si>
  <si>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</si>
  <si>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</si>
  <si>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</si>
  <si>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</si>
  <si>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</si>
  <si>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</si>
  <si>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</si>
  <si>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</si>
  <si>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</si>
  <si>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</si>
  <si>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</si>
  <si>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</si>
  <si>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</si>
  <si>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</si>
  <si>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</si>
  <si>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</si>
  <si>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</si>
  <si>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</si>
  <si>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</si>
  <si>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</si>
  <si>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</si>
  <si>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</si>
  <si>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</si>
  <si>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</si>
  <si>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</si>
  <si>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</si>
  <si>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</si>
  <si>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</si>
  <si>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</si>
  <si>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</si>
  <si>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</si>
  <si>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</si>
  <si>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</si>
  <si>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</si>
  <si>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</si>
  <si>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</si>
  <si>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</si>
  <si>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</si>
  <si>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</si>
  <si>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</si>
  <si>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</si>
  <si>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</si>
  <si>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</si>
  <si>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</si>
  <si>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</si>
  <si>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</si>
  <si>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</si>
  <si>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</si>
  <si>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</si>
  <si>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</si>
  <si>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</si>
  <si>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</si>
  <si>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</si>
  <si>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</si>
  <si>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</si>
  <si>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</si>
  <si>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</si>
  <si>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</si>
  <si>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</si>
  <si>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</si>
  <si>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</si>
  <si>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</si>
  <si>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</si>
  <si>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</si>
  <si>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</si>
  <si>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</si>
  <si>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</si>
  <si>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</si>
  <si>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</si>
  <si>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</si>
  <si>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</si>
  <si>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</si>
  <si>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</si>
  <si>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</si>
  <si>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</si>
  <si>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</si>
  <si>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</si>
  <si>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</si>
  <si>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</si>
  <si>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</si>
  <si>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</si>
  <si>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</si>
  <si>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</si>
  <si>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</si>
  <si>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</si>
  <si>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</si>
  <si>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</si>
  <si>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</si>
  <si>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</si>
  <si>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</si>
  <si>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</si>
  <si>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</si>
  <si>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</si>
  <si>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</si>
  <si>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</si>
  <si>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</si>
  <si>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</si>
  <si>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</si>
  <si>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</si>
  <si>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</si>
  <si>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</si>
  <si>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</si>
  <si>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</si>
  <si>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</si>
  <si>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</si>
  <si>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</si>
  <si>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</si>
  <si>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</si>
  <si>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</si>
  <si>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</si>
  <si>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</si>
  <si>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</si>
  <si>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</si>
  <si>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</si>
  <si>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</si>
  <si>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</si>
  <si>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</si>
  <si>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</si>
  <si>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</si>
  <si>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</si>
  <si>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</si>
  <si>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</si>
  <si>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</si>
  <si>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</si>
  <si>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</si>
  <si>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</si>
  <si>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</si>
  <si>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</si>
  <si>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</si>
  <si>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</si>
  <si>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</si>
  <si>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</si>
  <si>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</si>
  <si>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</si>
  <si>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</si>
  <si>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</si>
  <si>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</si>
  <si>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</si>
  <si>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</si>
  <si>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</si>
  <si>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</si>
  <si>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</si>
  <si>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</si>
  <si>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</si>
  <si>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</si>
  <si>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</si>
  <si>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</si>
  <si>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</si>
  <si>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</si>
  <si>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</si>
  <si>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</si>
  <si>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</si>
  <si>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</si>
  <si>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</si>
  <si>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</si>
  <si>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</si>
  <si>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</si>
  <si>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</si>
  <si>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</si>
  <si>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</si>
  <si>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</si>
  <si>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</si>
  <si>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</si>
  <si>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</si>
  <si>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</si>
  <si>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</si>
  <si>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</si>
  <si>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</si>
  <si>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</si>
  <si>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</si>
  <si>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</si>
  <si>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</si>
  <si>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</si>
  <si>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</si>
  <si>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</si>
  <si>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</si>
  <si>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</si>
  <si>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</si>
  <si>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</si>
  <si>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</si>
  <si>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</si>
  <si>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</si>
  <si>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</si>
  <si>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</si>
  <si>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</si>
  <si>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</si>
  <si>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</si>
  <si>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</si>
  <si>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</si>
  <si>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</si>
  <si>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</si>
  <si>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</si>
  <si>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</si>
  <si>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</si>
  <si>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</si>
  <si>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</si>
  <si>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</si>
  <si>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</si>
  <si>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</si>
  <si>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</si>
  <si>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</si>
  <si>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</si>
  <si>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</si>
  <si>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</si>
  <si>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</si>
  <si>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</si>
  <si>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</si>
  <si>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</si>
  <si>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</si>
  <si>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</si>
  <si>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</si>
  <si>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</si>
  <si>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</si>
  <si>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</si>
  <si>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</si>
  <si>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</si>
  <si>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</si>
  <si>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</si>
  <si>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</si>
  <si>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</si>
  <si>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</si>
  <si>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</si>
  <si>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</si>
  <si>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</si>
  <si>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</si>
  <si>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</si>
  <si>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</si>
  <si>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</si>
  <si>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</si>
  <si>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</si>
  <si>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</si>
  <si>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</si>
  <si>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</si>
  <si>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</si>
  <si>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</si>
  <si>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</si>
  <si>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</si>
  <si>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</si>
  <si>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</si>
  <si>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</si>
  <si>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</si>
  <si>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</si>
  <si>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</si>
  <si>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</si>
  <si>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</si>
  <si>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</si>
  <si>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</si>
  <si>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</si>
  <si>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</si>
  <si>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</si>
  <si>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</si>
  <si>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</si>
  <si>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</si>
  <si>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</si>
  <si>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</si>
  <si>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</si>
  <si>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</si>
  <si>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</si>
  <si>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</si>
  <si>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</si>
  <si>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</si>
  <si>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</si>
  <si>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</si>
  <si>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</si>
  <si>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</si>
  <si>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</si>
  <si>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</si>
  <si>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</si>
  <si>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</si>
  <si>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</si>
  <si>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</si>
  <si>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</si>
  <si>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</si>
  <si>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</si>
  <si>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</si>
  <si>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</si>
  <si>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</si>
  <si>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</si>
  <si>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</si>
  <si>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</si>
  <si>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</si>
  <si>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</si>
  <si>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</si>
  <si>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</si>
  <si>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</si>
  <si>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</si>
  <si>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</si>
  <si>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</si>
  <si>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</si>
  <si>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</si>
  <si>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</si>
  <si>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</si>
  <si>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</si>
  <si>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</si>
  <si>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</si>
  <si>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</si>
  <si>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</si>
  <si>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</si>
  <si>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</si>
  <si>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</si>
  <si>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</si>
  <si>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</si>
  <si>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</si>
  <si>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</si>
  <si>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</si>
  <si>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</si>
  <si>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</si>
  <si>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</si>
  <si>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</si>
  <si>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</si>
  <si>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</si>
  <si>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</si>
  <si>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</si>
  <si>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</si>
  <si>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</si>
  <si>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</si>
  <si>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</si>
  <si>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</si>
  <si>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</si>
  <si>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</si>
  <si>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</si>
  <si>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</si>
  <si>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</si>
  <si>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</si>
  <si>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</si>
  <si>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</si>
  <si>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</si>
  <si>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</si>
  <si>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</si>
  <si>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</si>
  <si>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</si>
  <si>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</si>
  <si>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</si>
  <si>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</si>
  <si>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</si>
  <si>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</si>
  <si>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</si>
  <si>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</si>
  <si>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</si>
  <si>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</si>
  <si>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</si>
  <si>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</si>
  <si>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</si>
  <si>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</si>
  <si>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</si>
  <si>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</si>
  <si>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</si>
  <si>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</si>
  <si>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</si>
  <si>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</si>
  <si>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</si>
  <si>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</si>
  <si>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</si>
  <si>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</si>
  <si>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</si>
  <si>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</si>
  <si>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</si>
  <si>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</si>
  <si>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</si>
  <si>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</si>
  <si>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</si>
  <si>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</si>
  <si>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</si>
  <si>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</si>
  <si>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</si>
  <si>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</si>
  <si>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</si>
  <si>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</si>
  <si>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</si>
  <si>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</si>
  <si>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</si>
  <si>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</si>
  <si>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</si>
  <si>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</si>
  <si>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</si>
  <si>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</si>
  <si>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</si>
  <si>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</si>
  <si>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</si>
  <si>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</si>
  <si>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</si>
  <si>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</si>
  <si>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</si>
  <si>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</si>
  <si>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</si>
  <si>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</si>
  <si>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</si>
  <si>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</si>
  <si>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</si>
  <si>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</si>
  <si>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</si>
  <si>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</si>
  <si>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</si>
  <si>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</si>
  <si>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</si>
  <si>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</si>
  <si>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</si>
  <si>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</si>
  <si>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</si>
  <si>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</si>
  <si>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</si>
  <si>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</si>
  <si>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</si>
  <si>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</si>
  <si>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</si>
  <si>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</si>
  <si>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</si>
  <si>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</si>
  <si>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</si>
  <si>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</si>
  <si>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</si>
  <si>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</si>
  <si>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</si>
  <si>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</si>
  <si>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</si>
  <si>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</si>
  <si>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</si>
  <si>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</si>
  <si>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</si>
  <si>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</si>
  <si>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</si>
  <si>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</si>
  <si>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</si>
  <si>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</si>
  <si>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</si>
  <si>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</si>
  <si>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</si>
  <si>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</si>
  <si>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</si>
  <si>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</si>
  <si>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</si>
  <si>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</si>
  <si>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</si>
  <si>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</si>
  <si>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</si>
  <si>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</si>
  <si>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</si>
  <si>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</si>
  <si>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</si>
  <si>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</si>
  <si>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</si>
  <si>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</si>
  <si>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</si>
  <si>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</si>
  <si>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</si>
  <si>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</si>
  <si>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</si>
  <si>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</si>
  <si>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</si>
  <si>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</si>
  <si>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</si>
  <si>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</si>
  <si>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</si>
  <si>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</si>
  <si>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</si>
  <si>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</si>
  <si>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</si>
  <si>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</si>
  <si>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</si>
  <si>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</si>
  <si>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</si>
  <si>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</si>
  <si>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</si>
  <si>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</si>
  <si>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</si>
  <si>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</si>
  <si>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</si>
  <si>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</si>
  <si>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</si>
  <si>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</si>
  <si>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</si>
  <si>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</si>
  <si>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</si>
  <si>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</si>
  <si>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</si>
  <si>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</si>
  <si>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</si>
  <si>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</si>
  <si>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</si>
  <si>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</si>
  <si>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</si>
  <si>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</si>
  <si>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</si>
  <si>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</si>
  <si>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</si>
  <si>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</si>
  <si>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</si>
  <si>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</si>
  <si>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</si>
  <si>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</si>
  <si>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</si>
  <si>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</si>
  <si>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</si>
  <si>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</si>
  <si>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</si>
  <si>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</si>
  <si>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</si>
  <si>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</si>
  <si>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</si>
  <si>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</si>
  <si>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</si>
  <si>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</si>
  <si>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</si>
  <si>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</si>
  <si>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</si>
  <si>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</si>
  <si>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</si>
  <si>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</si>
  <si>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</si>
  <si>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</si>
  <si>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</si>
  <si>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</si>
  <si>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</si>
  <si>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</si>
  <si>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</si>
  <si>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</si>
  <si>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</si>
  <si>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</si>
  <si>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</si>
  <si>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</si>
  <si>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</si>
  <si>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</si>
  <si>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</si>
  <si>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</si>
  <si>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</si>
  <si>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</si>
  <si>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</si>
  <si>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</si>
  <si>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</si>
  <si>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</si>
  <si>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</si>
  <si>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</si>
  <si>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</si>
  <si>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</si>
  <si>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</si>
  <si>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</si>
  <si>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</si>
  <si>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</si>
  <si>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</si>
  <si>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</si>
  <si>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</si>
  <si>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</si>
  <si>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</si>
  <si>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</si>
  <si>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</si>
  <si>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</si>
  <si>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</si>
  <si>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</si>
  <si>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</si>
  <si>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</si>
  <si>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</si>
  <si>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</si>
  <si>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</si>
  <si>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</si>
  <si>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</si>
  <si>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</si>
  <si>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</si>
  <si>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</si>
  <si>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</si>
  <si>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</si>
  <si>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</si>
  <si>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</si>
  <si>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</si>
  <si>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</si>
  <si>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</si>
  <si>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</si>
  <si>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</si>
  <si>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</si>
  <si>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</si>
  <si>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</si>
  <si>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</si>
  <si>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</si>
  <si>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</si>
  <si>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</si>
  <si>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</si>
  <si>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</si>
  <si>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</si>
  <si>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</si>
  <si>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</si>
  <si>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</si>
  <si>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</si>
  <si>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</si>
  <si>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</si>
  <si>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</si>
  <si>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</si>
  <si>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</si>
  <si>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</si>
  <si>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</si>
  <si>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</si>
  <si>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</si>
  <si>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</si>
  <si>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</si>
  <si>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</si>
  <si>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</si>
  <si>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</si>
  <si>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</si>
  <si>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</si>
  <si>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</si>
  <si>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</si>
  <si>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</si>
  <si>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</si>
  <si>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</si>
  <si>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</si>
  <si>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</si>
  <si>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</si>
  <si>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</si>
  <si>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</si>
  <si>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</si>
  <si>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</si>
  <si>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</si>
  <si>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</si>
  <si>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</si>
  <si>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</si>
  <si>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</si>
  <si>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</si>
  <si>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</si>
  <si>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</si>
  <si>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</si>
  <si>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</si>
  <si>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</si>
  <si>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</si>
  <si>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</si>
  <si>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</si>
  <si>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</si>
  <si>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</si>
  <si>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</si>
  <si>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</si>
  <si>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</si>
  <si>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</si>
  <si>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</si>
  <si>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</si>
  <si>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</si>
  <si>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</si>
  <si>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</si>
  <si>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</si>
  <si>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</si>
  <si>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</si>
  <si>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</si>
  <si>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</si>
  <si>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</si>
  <si>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</si>
  <si>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</si>
  <si>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</si>
  <si>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</si>
  <si>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</si>
  <si>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</si>
  <si>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</si>
  <si>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</si>
  <si>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</si>
  <si>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</si>
  <si>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</si>
  <si>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</si>
  <si>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</si>
  <si>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</si>
  <si>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</si>
  <si>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</si>
  <si>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</si>
  <si>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</si>
  <si>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</si>
  <si>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</si>
  <si>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</si>
  <si>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</si>
  <si>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</si>
  <si>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</si>
  <si>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</si>
  <si>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</si>
  <si>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</si>
  <si>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</si>
  <si>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</si>
  <si>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</si>
  <si>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</si>
  <si>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</si>
  <si>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</si>
  <si>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</si>
  <si>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</si>
  <si>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</si>
  <si>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</si>
  <si>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</si>
  <si>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</si>
  <si>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</si>
  <si>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</si>
  <si>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</si>
  <si>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</si>
  <si>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</si>
  <si>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</si>
  <si>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</si>
  <si>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</si>
  <si>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</si>
  <si>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</si>
  <si>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</si>
  <si>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</si>
  <si>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</si>
  <si>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</si>
  <si>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</si>
  <si>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</si>
  <si>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</si>
  <si>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</si>
  <si>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</si>
  <si>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</si>
  <si>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</si>
  <si>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</si>
  <si>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</si>
  <si>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</si>
  <si>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</si>
  <si>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</si>
  <si>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</si>
  <si>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</si>
  <si>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</si>
  <si>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</si>
  <si>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</si>
  <si>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</si>
  <si>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</si>
  <si>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</si>
  <si>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</si>
  <si>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</si>
  <si>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</si>
  <si>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</si>
  <si>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</si>
  <si>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</si>
  <si>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</si>
  <si>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</si>
  <si>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</si>
  <si>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</si>
  <si>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</si>
  <si>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</si>
  <si>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</si>
  <si>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</si>
  <si>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</si>
  <si>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</si>
  <si>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</si>
  <si>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</si>
  <si>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</si>
  <si>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</si>
  <si>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</si>
  <si>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</si>
  <si>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</si>
  <si>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</si>
  <si>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</si>
  <si>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</si>
  <si>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</si>
  <si>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</si>
  <si>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</si>
  <si>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</si>
  <si>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</si>
  <si>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</si>
  <si>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</si>
  <si>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</si>
  <si>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</si>
  <si>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</si>
  <si>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</si>
  <si>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</si>
  <si>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</si>
  <si>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</si>
  <si>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</si>
  <si>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</si>
  <si>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</si>
  <si>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</si>
  <si>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</si>
  <si>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</si>
  <si>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</si>
  <si>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</si>
  <si>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</si>
  <si>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</si>
  <si>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</si>
  <si>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</si>
  <si>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</si>
  <si>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</si>
  <si>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</si>
  <si>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</si>
  <si>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</si>
  <si>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</si>
  <si>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</si>
  <si>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</si>
  <si>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</si>
  <si>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</si>
  <si>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</si>
  <si>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</si>
  <si>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</si>
  <si>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</si>
  <si>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</si>
  <si>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</si>
  <si>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</si>
  <si>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</si>
  <si>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</si>
  <si>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</si>
  <si>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</si>
  <si>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</si>
  <si>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</si>
  <si>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</si>
  <si>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</si>
  <si>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</si>
  <si>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</si>
  <si>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</si>
  <si>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</si>
  <si>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</si>
  <si>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</si>
  <si>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</si>
  <si>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</si>
  <si>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</si>
  <si>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</si>
  <si>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</si>
  <si>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</si>
  <si>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</si>
  <si>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</si>
  <si>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</si>
  <si>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</si>
  <si>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</si>
  <si>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</si>
  <si>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</si>
  <si>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</si>
  <si>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</si>
  <si>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</si>
  <si>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</si>
  <si>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</si>
  <si>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</si>
  <si>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</si>
  <si>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</si>
  <si>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</si>
  <si>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</si>
  <si>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</si>
  <si>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</si>
  <si>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</si>
  <si>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</si>
  <si>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</si>
  <si>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</si>
  <si>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</si>
  <si>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</si>
  <si>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</si>
  <si>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</si>
  <si>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</si>
  <si>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</si>
  <si>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</si>
  <si>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</si>
  <si>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</si>
  <si>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</si>
  <si>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</si>
  <si>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</si>
  <si>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</si>
  <si>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</si>
  <si>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</si>
  <si>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</si>
  <si>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</si>
  <si>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</si>
  <si>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</si>
  <si>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</si>
  <si>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</si>
  <si>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</si>
  <si>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</si>
  <si>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</si>
  <si>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</si>
  <si>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</si>
  <si>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</si>
  <si>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</si>
  <si>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</si>
  <si>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</si>
  <si>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</si>
  <si>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</si>
  <si>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</si>
  <si>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</si>
  <si>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</si>
  <si>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</si>
  <si>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</si>
  <si>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</si>
  <si>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</si>
  <si>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</si>
  <si>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</si>
  <si>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</si>
  <si>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</si>
  <si>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</si>
  <si>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</si>
  <si>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</si>
  <si>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</si>
  <si>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</si>
  <si>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</si>
  <si>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</si>
  <si>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</si>
  <si>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</si>
  <si>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</si>
  <si>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</si>
  <si>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</si>
  <si>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</si>
  <si>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</si>
  <si>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</si>
  <si>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</si>
  <si>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</si>
  <si>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</si>
  <si>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</si>
  <si>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</si>
  <si>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</si>
  <si>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</si>
  <si>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</si>
  <si>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</si>
  <si>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</si>
  <si>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</si>
  <si>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</si>
  <si>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</si>
  <si>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</si>
  <si>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</si>
  <si>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</si>
  <si>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</si>
  <si>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</si>
  <si>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</si>
  <si>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</si>
  <si>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</si>
  <si>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</si>
  <si>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</si>
  <si>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</si>
  <si>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</si>
  <si>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</si>
  <si>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</si>
  <si>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</si>
  <si>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</si>
  <si>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</si>
  <si>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</si>
  <si>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</si>
  <si>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</si>
  <si>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</si>
  <si>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</si>
  <si>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</si>
  <si>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</si>
  <si>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</si>
  <si>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</si>
  <si>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</si>
  <si>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</si>
  <si>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</si>
  <si>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</si>
  <si>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</si>
  <si>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</si>
  <si>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</si>
  <si>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</si>
  <si>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</si>
  <si>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</si>
  <si>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</si>
  <si>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</si>
  <si>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</si>
  <si>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</si>
  <si>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</si>
  <si>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</si>
  <si>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</si>
  <si>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</si>
  <si>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</si>
  <si>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</si>
  <si>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</si>
  <si>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</si>
  <si>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</si>
  <si>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</si>
  <si>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</si>
  <si>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</si>
  <si>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</si>
  <si>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</si>
  <si>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</si>
  <si>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</si>
  <si>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</si>
  <si>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</si>
  <si>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</si>
  <si>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</si>
  <si>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</si>
  <si>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</si>
  <si>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</si>
  <si>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</si>
  <si>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</si>
  <si>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</si>
  <si>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</si>
  <si>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</si>
  <si>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</si>
  <si>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</si>
  <si>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</si>
  <si>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</si>
  <si>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</si>
  <si>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</si>
  <si>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</si>
  <si>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</si>
  <si>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</si>
  <si>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</si>
  <si>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</si>
  <si>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</si>
  <si>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</si>
  <si>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</si>
  <si>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</si>
  <si>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</si>
  <si>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</si>
  <si>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</si>
  <si>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</si>
  <si>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</si>
  <si>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</si>
  <si>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</si>
  <si>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</si>
  <si>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</si>
  <si>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</si>
  <si>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</si>
  <si>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</si>
  <si>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</si>
  <si>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</si>
  <si>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</si>
  <si>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</si>
  <si>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</si>
  <si>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</si>
  <si>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</si>
  <si>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</si>
  <si>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</si>
  <si>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</si>
  <si>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</si>
  <si>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</si>
  <si>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</si>
  <si>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</si>
  <si>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</si>
  <si>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</si>
  <si>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</si>
  <si>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</si>
  <si>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</si>
  <si>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</si>
  <si>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</si>
  <si>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</si>
  <si>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</si>
  <si>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</si>
  <si>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</si>
  <si>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</si>
  <si>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</si>
  <si>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</si>
  <si>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</si>
  <si>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</si>
  <si>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</si>
  <si>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</si>
  <si>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</si>
  <si>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</si>
  <si>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</si>
  <si>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</si>
  <si>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</si>
  <si>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</si>
  <si>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</si>
  <si>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</si>
  <si>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</si>
  <si>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</si>
  <si>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</si>
  <si>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</si>
  <si>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</si>
  <si>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</si>
  <si>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</si>
  <si>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</si>
  <si>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</si>
  <si>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</si>
  <si>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</si>
  <si>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</si>
  <si>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</si>
  <si>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</si>
  <si>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</si>
  <si>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</si>
  <si>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</si>
  <si>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</si>
  <si>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</si>
  <si>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</si>
  <si>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</si>
  <si>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</si>
  <si>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</si>
  <si>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</si>
  <si>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</si>
  <si>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</si>
  <si>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</si>
  <si>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</si>
  <si>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</si>
  <si>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</si>
  <si>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</si>
  <si>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</si>
  <si>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</si>
  <si>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</si>
  <si>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</si>
  <si>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</si>
  <si>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</si>
  <si>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</si>
  <si>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</si>
  <si>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</si>
  <si>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</si>
  <si>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</si>
  <si>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</si>
  <si>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</si>
  <si>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</si>
  <si>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</si>
  <si>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</si>
  <si>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</si>
  <si>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</si>
  <si>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</si>
  <si>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</si>
  <si>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</si>
  <si>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</si>
  <si>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</si>
  <si>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</si>
  <si>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</si>
  <si>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</si>
  <si>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</si>
  <si>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</si>
  <si>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</si>
  <si>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</si>
  <si>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</si>
  <si>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</si>
  <si>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</si>
  <si>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</si>
  <si>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</si>
  <si>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</si>
  <si>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</si>
  <si>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</si>
  <si>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</si>
  <si>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</si>
  <si>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</si>
  <si>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</si>
  <si>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</si>
  <si>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</si>
  <si>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</si>
  <si>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</si>
  <si>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</si>
  <si>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</si>
  <si>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</si>
  <si>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</si>
  <si>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</si>
  <si>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</si>
  <si>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</si>
  <si>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</si>
  <si>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</si>
  <si>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</si>
  <si>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</si>
  <si>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</si>
  <si>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</si>
  <si>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</si>
  <si>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</si>
  <si>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</si>
  <si>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</si>
  <si>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</si>
  <si>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</si>
  <si>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</si>
  <si>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</si>
  <si>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</si>
  <si>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</si>
  <si>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</si>
  <si>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</si>
  <si>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</si>
  <si>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</si>
  <si>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</si>
  <si>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</si>
  <si>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</si>
  <si>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</si>
  <si>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</si>
  <si>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</si>
  <si>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</si>
  <si>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</si>
  <si>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</si>
  <si>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</si>
  <si>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</si>
  <si>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</si>
  <si>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</si>
  <si>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</si>
  <si>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</si>
  <si>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</si>
  <si>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</si>
  <si>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</si>
  <si>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</si>
  <si>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</si>
  <si>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</si>
  <si>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</si>
  <si>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</si>
  <si>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</si>
  <si>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</si>
  <si>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</si>
  <si>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</si>
  <si>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</si>
  <si>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</si>
  <si>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</si>
  <si>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</si>
  <si>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</si>
  <si>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</si>
  <si>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</si>
  <si>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</si>
  <si>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</si>
  <si>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</si>
  <si>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</si>
  <si>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</si>
  <si>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</si>
  <si>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</si>
  <si>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</si>
  <si>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</si>
  <si>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</si>
  <si>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</si>
  <si>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</si>
  <si>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</si>
  <si>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</si>
  <si>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</si>
  <si>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</si>
  <si>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</si>
  <si>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</si>
  <si>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</si>
  <si>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</si>
  <si>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</si>
  <si>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</si>
  <si>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</si>
  <si>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</si>
  <si>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</si>
  <si>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</si>
  <si>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</si>
  <si>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</si>
  <si>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</si>
  <si>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</si>
  <si>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</si>
  <si>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</si>
  <si>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</si>
  <si>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</si>
  <si>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</si>
  <si>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</si>
  <si>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</si>
  <si>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</si>
  <si>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</si>
  <si>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</si>
  <si>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</si>
  <si>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</si>
  <si>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</si>
  <si>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</si>
  <si>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</si>
  <si>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</si>
  <si>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</si>
  <si>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</si>
  <si>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</si>
  <si>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</si>
  <si>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</si>
  <si>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</si>
  <si>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</si>
  <si>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</si>
  <si>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</si>
  <si>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</si>
  <si>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</si>
  <si>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</si>
  <si>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</si>
  <si>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</si>
  <si>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</si>
  <si>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</si>
  <si>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</si>
  <si>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</si>
  <si>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</si>
  <si>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</si>
  <si>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</si>
  <si>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</si>
  <si>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</si>
  <si>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</si>
  <si>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</si>
  <si>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</si>
  <si>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</si>
  <si>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</si>
  <si>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</si>
  <si>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</si>
  <si>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</si>
  <si>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</si>
  <si>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</si>
  <si>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</si>
  <si>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</si>
  <si>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</si>
  <si>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</si>
  <si>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</si>
  <si>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</si>
  <si>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</si>
  <si>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</si>
  <si>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</si>
  <si>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</si>
  <si>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</si>
  <si>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</si>
  <si>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</si>
  <si>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</si>
  <si>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</si>
  <si>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</si>
  <si>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</si>
  <si>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</si>
  <si>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</si>
  <si>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</si>
  <si>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</si>
  <si>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</si>
  <si>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</si>
  <si>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</si>
  <si>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</si>
  <si>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</si>
  <si>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</si>
  <si>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</si>
  <si>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</si>
  <si>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</si>
  <si>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</si>
  <si>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</si>
  <si>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</si>
  <si>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</si>
  <si>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</si>
  <si>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</si>
  <si>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</si>
  <si>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</si>
  <si>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</si>
  <si>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</si>
  <si>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</si>
  <si>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</si>
  <si>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</si>
  <si>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</si>
  <si>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</si>
  <si>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</si>
  <si>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</si>
  <si>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</si>
  <si>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</si>
  <si>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</si>
  <si>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</si>
  <si>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</si>
  <si>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</si>
  <si>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</si>
  <si>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</si>
  <si>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</si>
  <si>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</si>
  <si>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</si>
  <si>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</si>
  <si>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</si>
  <si>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</si>
  <si>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</si>
  <si>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</si>
  <si>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</si>
  <si>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</si>
  <si>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</si>
  <si>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</si>
  <si>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</si>
  <si>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</si>
  <si>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</si>
  <si>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</si>
  <si>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</si>
  <si>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</si>
  <si>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</si>
  <si>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</si>
  <si>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</si>
  <si>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</si>
  <si>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</si>
  <si>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</si>
  <si>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</si>
  <si>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</si>
  <si>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</si>
  <si>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</si>
  <si>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</si>
  <si>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</si>
  <si>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</si>
  <si>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</si>
  <si>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</si>
  <si>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</si>
  <si>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</si>
  <si>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</si>
  <si>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</si>
  <si>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</si>
  <si>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</si>
  <si>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</si>
  <si>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</si>
  <si>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</si>
  <si>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</si>
  <si>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</si>
  <si>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</si>
  <si>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</si>
  <si>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</si>
  <si>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</si>
  <si>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</si>
  <si>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</si>
  <si>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</si>
  <si>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</si>
  <si>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</si>
  <si>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</si>
  <si>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</si>
  <si>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</si>
  <si>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</si>
  <si>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</si>
  <si>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</si>
  <si>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</si>
  <si>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</si>
  <si>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</si>
  <si>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</si>
  <si>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</si>
  <si>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</si>
  <si>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</si>
  <si>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</si>
  <si>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</si>
  <si>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</si>
  <si>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</si>
  <si>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</si>
  <si>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</si>
  <si>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</si>
  <si>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</si>
  <si>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</si>
  <si>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</si>
  <si>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</si>
  <si>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</si>
  <si>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</si>
  <si>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</si>
  <si>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</si>
  <si>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</si>
  <si>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</si>
  <si>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</si>
  <si>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</si>
  <si>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</si>
  <si>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</si>
  <si>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</si>
  <si>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</si>
  <si>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</si>
  <si>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</si>
  <si>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</si>
  <si>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</si>
  <si>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</si>
  <si>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</si>
  <si>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</si>
  <si>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</si>
  <si>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</si>
  <si>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</si>
  <si>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</si>
  <si>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</si>
  <si>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</si>
  <si>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</si>
  <si>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</si>
  <si>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</si>
  <si>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</si>
  <si>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</si>
  <si>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</si>
  <si>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</si>
  <si>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</si>
  <si>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</si>
  <si>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</si>
  <si>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</si>
  <si>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</si>
  <si>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</si>
  <si>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</si>
  <si>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</si>
  <si>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</si>
  <si>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</si>
  <si>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</si>
  <si>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</si>
  <si>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</si>
  <si>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</si>
  <si>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</si>
  <si>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</si>
  <si>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</si>
  <si>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</si>
  <si>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</si>
  <si>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</si>
  <si>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</si>
  <si>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</si>
  <si>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</si>
  <si>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</si>
  <si>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</si>
  <si>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</si>
  <si>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</si>
  <si>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</si>
  <si>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</si>
  <si>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</si>
  <si>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</si>
  <si>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</si>
  <si>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</si>
  <si>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</si>
  <si>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</si>
  <si>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</si>
  <si>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</si>
  <si>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</si>
  <si>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</si>
  <si>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</si>
  <si>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</si>
  <si>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</si>
  <si>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</si>
  <si>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</si>
  <si>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</si>
  <si>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</si>
  <si>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</si>
  <si>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</si>
  <si>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</si>
  <si>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</si>
  <si>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</si>
  <si>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</si>
  <si>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</si>
  <si>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</si>
  <si>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</si>
  <si>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</si>
  <si>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</si>
  <si>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</si>
  <si>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</si>
  <si>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</si>
  <si>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</si>
  <si>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</si>
  <si>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</si>
  <si>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</si>
  <si>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</si>
  <si>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</si>
  <si>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</si>
  <si>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</si>
  <si>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</si>
  <si>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</si>
  <si>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</si>
  <si>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</si>
  <si>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</si>
  <si>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</si>
  <si>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</si>
  <si>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</si>
  <si>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</si>
  <si>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</si>
  <si>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</si>
  <si>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</si>
  <si>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</si>
  <si>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</si>
  <si>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</si>
  <si>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</si>
  <si>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</si>
  <si>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</si>
  <si>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</si>
  <si>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</si>
  <si>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</si>
  <si>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</si>
  <si>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</si>
  <si>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</si>
  <si>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</si>
  <si>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</si>
  <si>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</si>
  <si>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</si>
  <si>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</si>
  <si>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</si>
  <si>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</si>
  <si>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</si>
  <si>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</si>
  <si>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</si>
  <si>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</si>
  <si>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</si>
  <si>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</si>
  <si>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</si>
  <si>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</si>
  <si>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</si>
  <si>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</si>
  <si>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</si>
  <si>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</si>
  <si>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</si>
  <si>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</si>
  <si>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</si>
  <si>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</si>
  <si>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</si>
  <si>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</si>
  <si>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</si>
  <si>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</si>
  <si>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</si>
  <si>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</si>
  <si>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</si>
  <si>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</si>
  <si>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</si>
  <si>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</si>
  <si>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</si>
  <si>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</si>
  <si>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</si>
  <si>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</si>
  <si>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</si>
  <si>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</si>
  <si>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</si>
  <si>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</si>
  <si>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</si>
  <si>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</si>
  <si>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</si>
  <si>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</si>
  <si>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</si>
  <si>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</si>
  <si>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</si>
  <si>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</si>
  <si>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</si>
  <si>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</si>
  <si>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</si>
  <si>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</si>
  <si>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</si>
  <si>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</si>
  <si>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</si>
  <si>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</si>
  <si>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</si>
  <si>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</si>
  <si>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</si>
  <si>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</si>
  <si>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</si>
  <si>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</si>
  <si>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</si>
  <si>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</si>
  <si>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</si>
  <si>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</si>
  <si>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</si>
  <si>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</si>
  <si>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</si>
  <si>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</si>
  <si>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</si>
  <si>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</si>
  <si>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</si>
  <si>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</si>
  <si>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</si>
  <si>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</si>
  <si>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</si>
  <si>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</si>
  <si>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</si>
  <si>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</si>
  <si>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</si>
  <si>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</si>
  <si>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</si>
  <si>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</si>
  <si>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</si>
  <si>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</si>
  <si>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</si>
  <si>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</si>
  <si>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</si>
  <si>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</si>
  <si>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</si>
  <si>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</si>
  <si>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</si>
  <si>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</si>
  <si>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</si>
  <si>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</si>
  <si>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</si>
  <si>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</si>
  <si>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</si>
  <si>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</si>
  <si>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</si>
  <si>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</si>
  <si>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</si>
  <si>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</si>
  <si>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</si>
  <si>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</si>
  <si>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</si>
  <si>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</si>
  <si>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</si>
  <si>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</si>
  <si>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</si>
  <si>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</si>
  <si>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</si>
  <si>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</si>
  <si>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</si>
  <si>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</si>
  <si>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</si>
  <si>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</si>
  <si>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</si>
  <si>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</si>
  <si>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</si>
  <si>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</si>
  <si>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</si>
  <si>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</si>
  <si>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</si>
  <si>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</si>
  <si>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</si>
  <si>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</si>
  <si>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</si>
  <si>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</si>
  <si>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</si>
  <si>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</si>
  <si>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</si>
  <si>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</si>
  <si>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</si>
  <si>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</si>
  <si>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</si>
  <si>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</si>
  <si>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</si>
  <si>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</si>
  <si>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</si>
  <si>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</si>
  <si>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</si>
  <si>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</si>
  <si>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</si>
  <si>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</si>
  <si>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</si>
  <si>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</si>
  <si>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</si>
  <si>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</si>
  <si>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</si>
  <si>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</si>
  <si>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</si>
  <si>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</si>
  <si>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</si>
  <si>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</si>
  <si>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</si>
  <si>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</si>
  <si>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</si>
  <si>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</si>
  <si>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</si>
  <si>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</si>
  <si>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</si>
  <si>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</si>
  <si>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</si>
  <si>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</si>
  <si>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</si>
  <si>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</si>
  <si>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</si>
  <si>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</si>
  <si>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</si>
  <si>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</si>
  <si>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</si>
  <si>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</si>
  <si>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</si>
  <si>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</si>
  <si>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</si>
  <si>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</si>
  <si>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</si>
  <si>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</si>
  <si>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</si>
  <si>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</si>
  <si>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</si>
  <si>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</si>
  <si>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</si>
  <si>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</si>
  <si>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</si>
  <si>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</si>
  <si>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</si>
  <si>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</si>
  <si>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</si>
  <si>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</si>
  <si>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</si>
  <si>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</si>
  <si>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</si>
  <si>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</si>
  <si>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</si>
  <si>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</si>
  <si>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</si>
  <si>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</si>
  <si>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</si>
  <si>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</si>
  <si>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</si>
  <si>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</si>
  <si>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</si>
  <si>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</si>
  <si>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</si>
  <si>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</si>
  <si>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</si>
  <si>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</si>
  <si>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</si>
  <si>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</si>
  <si>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</si>
  <si>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</si>
  <si>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</si>
  <si>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</si>
  <si>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</si>
  <si>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</si>
  <si>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</si>
  <si>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</si>
  <si>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</si>
  <si>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</si>
  <si>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</si>
  <si>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</si>
  <si>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</si>
  <si>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</si>
  <si>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</si>
  <si>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</si>
  <si>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</si>
  <si>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</si>
  <si>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</si>
  <si>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</si>
  <si>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</si>
  <si>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</si>
  <si>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</si>
  <si>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</si>
  <si>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</si>
  <si>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</si>
  <si>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</si>
  <si>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</si>
  <si>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</si>
  <si>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</si>
  <si>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</si>
  <si>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</si>
  <si>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</si>
  <si>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</si>
  <si>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</si>
  <si>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</si>
  <si>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</si>
  <si>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</si>
  <si>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</si>
  <si>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</si>
  <si>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</si>
  <si>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</si>
  <si>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</si>
  <si>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</si>
  <si>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</si>
  <si>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</si>
  <si>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</si>
  <si>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</si>
  <si>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</si>
  <si>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</si>
  <si>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</si>
  <si>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</si>
  <si>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</si>
  <si>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</si>
  <si>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</si>
  <si>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</si>
  <si>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</si>
  <si>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</si>
  <si>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</si>
  <si>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</si>
  <si>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</si>
  <si>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</si>
  <si>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</si>
  <si>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</si>
  <si>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</si>
  <si>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</si>
  <si>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</si>
  <si>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</si>
  <si>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</si>
  <si>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</si>
  <si>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</si>
  <si>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</si>
  <si>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</si>
  <si>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</si>
  <si>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</si>
  <si>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</si>
  <si>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</si>
  <si>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</si>
  <si>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</si>
  <si>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</si>
  <si>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</si>
  <si>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</si>
  <si>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</si>
  <si>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</si>
  <si>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</si>
  <si>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</si>
  <si>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</si>
  <si>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</si>
  <si>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</si>
  <si>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</si>
  <si>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</si>
  <si>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</si>
  <si>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</si>
  <si>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</si>
  <si>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</si>
  <si>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</si>
  <si>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</si>
  <si>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</si>
  <si>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</si>
  <si>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</si>
  <si>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</si>
  <si>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</si>
  <si>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</si>
  <si>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</si>
  <si>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</si>
  <si>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</si>
  <si>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</si>
  <si>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</si>
  <si>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</si>
  <si>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</si>
  <si>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</si>
  <si>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</si>
  <si>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</si>
  <si>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</si>
  <si>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</si>
  <si>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</si>
  <si>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</si>
  <si>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</si>
  <si>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</si>
  <si>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</si>
  <si>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</si>
  <si>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</si>
  <si>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</si>
  <si>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</si>
  <si>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</si>
  <si>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</si>
  <si>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</si>
  <si>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</si>
  <si>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</si>
  <si>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</si>
  <si>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</si>
  <si>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</si>
  <si>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</si>
  <si>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</si>
  <si>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</si>
  <si>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</si>
  <si>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</si>
  <si>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</si>
  <si>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</si>
  <si>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</si>
  <si>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</si>
  <si>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</si>
  <si>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</si>
  <si>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</si>
  <si>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</si>
  <si>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</si>
  <si>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</si>
  <si>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</si>
  <si>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</si>
  <si>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</si>
  <si>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</si>
  <si>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</si>
  <si>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</si>
  <si>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</si>
  <si>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</si>
  <si>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</si>
  <si>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</si>
  <si>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</si>
  <si>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</si>
  <si>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</si>
  <si>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</si>
  <si>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</si>
  <si>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</si>
  <si>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</si>
  <si>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</si>
  <si>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</si>
  <si>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</si>
  <si>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</si>
  <si>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</si>
  <si>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</si>
  <si>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</si>
  <si>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</si>
  <si>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</si>
  <si>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</si>
  <si>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</si>
  <si>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</si>
  <si>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</si>
  <si>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</si>
  <si>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</si>
  <si>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</si>
  <si>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</si>
  <si>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</si>
  <si>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</si>
  <si>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</si>
  <si>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</si>
  <si>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</si>
  <si>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</si>
  <si>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</si>
  <si>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</si>
  <si>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</si>
  <si>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</si>
  <si>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</si>
  <si>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</si>
  <si>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</si>
  <si>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</si>
  <si>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</si>
  <si>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</si>
  <si>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</si>
  <si>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</si>
  <si>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</si>
  <si>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</si>
  <si>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</si>
  <si>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</si>
  <si>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</si>
  <si>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</si>
  <si>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</si>
  <si>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</si>
  <si>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</si>
  <si>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</si>
  <si>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</si>
  <si>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</si>
  <si>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</si>
  <si>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</si>
  <si>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</si>
  <si>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</si>
  <si>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</si>
  <si>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</si>
  <si>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</si>
  <si>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</si>
  <si>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</si>
  <si>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</si>
  <si>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</si>
  <si>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</si>
  <si>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</si>
  <si>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</si>
  <si>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</si>
  <si>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</si>
  <si>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</si>
  <si>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</si>
  <si>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</si>
  <si>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</si>
  <si>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</si>
  <si>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</si>
  <si>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</si>
  <si>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</si>
  <si>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</si>
  <si>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</si>
  <si>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</si>
  <si>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</si>
  <si>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</si>
  <si>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</si>
  <si>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</si>
  <si>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</si>
  <si>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</si>
  <si>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</si>
  <si>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</si>
  <si>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</si>
  <si>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</si>
  <si>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</si>
  <si>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</si>
  <si>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</si>
  <si>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</si>
  <si>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</si>
  <si>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</si>
  <si>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</si>
  <si>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</si>
  <si>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</si>
  <si>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</si>
  <si>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</si>
  <si>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</si>
  <si>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</si>
  <si>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</si>
  <si>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</si>
  <si>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</si>
  <si>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</si>
  <si>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</si>
  <si>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</si>
  <si>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</si>
  <si>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</si>
  <si>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</si>
  <si>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</si>
  <si>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</si>
  <si>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</si>
  <si>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</si>
  <si>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</si>
  <si>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</si>
  <si>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</si>
  <si>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</si>
  <si>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</si>
  <si>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</si>
  <si>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</si>
  <si>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</si>
  <si>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</si>
  <si>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</si>
  <si>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</si>
  <si>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</si>
  <si>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</si>
  <si>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</si>
  <si>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</si>
  <si>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</si>
  <si>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</si>
  <si>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</si>
  <si>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</si>
  <si>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</si>
  <si>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</si>
  <si>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</si>
  <si>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</si>
  <si>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</si>
  <si>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</si>
  <si>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</si>
  <si>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</si>
  <si>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</si>
  <si>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</si>
  <si>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</si>
  <si>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</si>
  <si>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</si>
  <si>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</si>
  <si>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</si>
  <si>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</si>
  <si>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</si>
  <si>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</si>
  <si>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</si>
  <si>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</si>
  <si>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</si>
  <si>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</si>
  <si>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</si>
  <si>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</si>
  <si>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</si>
  <si>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</si>
  <si>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</si>
  <si>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</si>
  <si>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</si>
  <si>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</si>
  <si>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</si>
  <si>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</si>
  <si>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</si>
  <si>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</si>
  <si>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</si>
  <si>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</si>
  <si>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</si>
  <si>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</si>
  <si>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</si>
  <si>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</si>
  <si>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</si>
  <si>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</si>
  <si>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</si>
  <si>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</si>
  <si>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</si>
  <si>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</si>
  <si>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</si>
  <si>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</si>
  <si>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</si>
  <si>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</si>
  <si>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</si>
  <si>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</si>
  <si>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</si>
  <si>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</si>
  <si>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</si>
  <si>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</si>
  <si>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</si>
  <si>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</si>
  <si>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</si>
  <si>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</si>
  <si>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</si>
  <si>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</si>
  <si>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</si>
  <si>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</si>
  <si>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</si>
  <si>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</si>
  <si>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</si>
  <si>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</si>
  <si>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</si>
  <si>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</si>
  <si>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</si>
  <si>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</si>
  <si>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</si>
  <si>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</si>
  <si>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</si>
  <si>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</si>
  <si>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</si>
  <si>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</si>
  <si>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</si>
  <si>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</si>
  <si>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</si>
  <si>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</si>
  <si>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</si>
  <si>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</si>
  <si>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</si>
  <si>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</si>
  <si>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</si>
  <si>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</si>
  <si>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</si>
  <si>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</si>
  <si>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</si>
  <si>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</si>
  <si>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</si>
  <si>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</si>
  <si>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</si>
  <si>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</si>
  <si>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</si>
  <si>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</si>
  <si>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</si>
  <si>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</si>
  <si>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</si>
  <si>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</si>
  <si>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</si>
  <si>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</si>
  <si>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</si>
  <si>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</si>
  <si>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</si>
  <si>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</si>
  <si>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</si>
  <si>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</si>
  <si>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</si>
  <si>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</si>
  <si>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</si>
  <si>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</si>
  <si>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</si>
  <si>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</si>
  <si>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</si>
  <si>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</si>
  <si>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</si>
  <si>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</si>
  <si>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</si>
  <si>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</si>
  <si>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</si>
  <si>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</si>
  <si>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</si>
  <si>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</si>
  <si>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</si>
  <si>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</si>
  <si>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</si>
  <si>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</si>
  <si>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</si>
  <si>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</si>
  <si>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</si>
  <si>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</si>
  <si>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</si>
  <si>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</si>
  <si>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</si>
  <si>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</si>
  <si>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</si>
  <si>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</si>
  <si>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</si>
  <si>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</si>
  <si>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</si>
  <si>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</si>
  <si>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</si>
  <si>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</si>
  <si>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</si>
  <si>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</si>
  <si>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</si>
  <si>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</si>
  <si>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</si>
  <si>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</si>
  <si>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</si>
  <si>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</si>
  <si>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</si>
  <si>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</si>
  <si>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</si>
  <si>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</si>
  <si>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</si>
  <si>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</si>
  <si>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</si>
  <si>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</si>
  <si>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</si>
  <si>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</si>
  <si>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</si>
  <si>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</si>
  <si>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</si>
  <si>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</si>
  <si>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</si>
  <si>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</si>
  <si>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</si>
  <si>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</si>
  <si>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</si>
  <si>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</si>
  <si>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</si>
  <si>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</si>
  <si>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</si>
  <si>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</si>
  <si>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</si>
  <si>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</si>
  <si>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</si>
  <si>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</si>
  <si>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</si>
  <si>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</si>
  <si>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</si>
  <si>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</si>
  <si>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</si>
  <si>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</si>
  <si>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</si>
  <si>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</si>
  <si>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</si>
  <si>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</si>
  <si>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</si>
  <si>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</si>
  <si>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</si>
  <si>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</si>
  <si>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</si>
  <si>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</si>
  <si>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</si>
  <si>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</si>
  <si>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</si>
  <si>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</si>
  <si>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</si>
  <si>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</si>
  <si>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</si>
  <si>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</si>
  <si>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</si>
  <si>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</si>
  <si>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</si>
  <si>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</si>
  <si>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</si>
  <si>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</si>
  <si>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</si>
  <si>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</si>
  <si>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</si>
  <si>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</si>
  <si>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</si>
  <si>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</si>
  <si>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</si>
  <si>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</si>
  <si>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</si>
  <si>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</si>
  <si>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</si>
  <si>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</si>
  <si>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</si>
  <si>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</si>
  <si>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</si>
  <si>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</si>
  <si>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</si>
  <si>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</si>
  <si>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</si>
  <si>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</si>
  <si>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</si>
  <si>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</si>
  <si>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</si>
  <si>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</si>
  <si>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</si>
  <si>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</si>
  <si>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</si>
  <si>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</si>
  <si>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</si>
  <si>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</si>
  <si>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</si>
  <si>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</si>
  <si>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</si>
  <si>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</si>
  <si>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</si>
  <si>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</si>
  <si>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</si>
  <si>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</si>
  <si>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</si>
  <si>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</si>
  <si>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</si>
  <si>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</si>
  <si>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</si>
  <si>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</si>
  <si>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</si>
  <si>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</si>
  <si>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</si>
  <si>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</si>
  <si>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</si>
  <si>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</si>
  <si>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</si>
  <si>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</si>
  <si>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</si>
  <si>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</si>
  <si>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</si>
  <si>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</si>
  <si>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</si>
  <si>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</si>
  <si>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</si>
  <si>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</si>
  <si>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</si>
  <si>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</si>
  <si>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</si>
  <si>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</si>
  <si>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</si>
  <si>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</si>
  <si>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</si>
  <si>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</si>
  <si>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</si>
  <si>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</si>
  <si>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</si>
  <si>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</si>
  <si>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</si>
  <si>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</si>
  <si>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</si>
  <si>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</si>
  <si>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</si>
  <si>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</si>
  <si>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</si>
  <si>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</si>
  <si>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</si>
  <si>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</si>
  <si>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</si>
  <si>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</si>
  <si>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</si>
  <si>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</si>
  <si>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</si>
  <si>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</si>
  <si>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</si>
  <si>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</si>
  <si>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</si>
  <si>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</si>
  <si>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</si>
  <si>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</si>
  <si>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</si>
  <si>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</si>
  <si>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</si>
  <si>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</si>
  <si>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</si>
  <si>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</si>
  <si>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</si>
  <si>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</si>
  <si>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</si>
  <si>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</si>
  <si>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</si>
  <si>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</si>
  <si>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</si>
  <si>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</si>
  <si>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</si>
  <si>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</si>
  <si>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</si>
  <si>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</si>
  <si>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</si>
  <si>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</si>
  <si>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</si>
  <si>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</si>
  <si>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</si>
  <si>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</si>
  <si>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</si>
  <si>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</si>
  <si>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</si>
  <si>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</si>
  <si>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</si>
  <si>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</si>
  <si>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</si>
  <si>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</si>
  <si>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</si>
  <si>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</si>
  <si>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</si>
  <si>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</si>
  <si>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</si>
  <si>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</si>
  <si>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</si>
  <si>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</si>
  <si>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</si>
  <si>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</si>
  <si>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</si>
  <si>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</si>
  <si>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</si>
  <si>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</si>
  <si>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</si>
  <si>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</si>
  <si>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</si>
  <si>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</si>
  <si>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</si>
  <si>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</si>
  <si>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</si>
  <si>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</si>
  <si>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</si>
  <si>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</si>
  <si>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</si>
  <si>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</si>
  <si>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</si>
  <si>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</si>
  <si>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</si>
  <si>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</si>
  <si>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</si>
  <si>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</si>
  <si>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</si>
  <si>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</si>
  <si>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</si>
  <si>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</si>
  <si>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</si>
  <si>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</si>
  <si>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</si>
  <si>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</si>
  <si>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</si>
  <si>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</si>
  <si>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</si>
  <si>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</si>
  <si>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</si>
  <si>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</si>
  <si>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</si>
  <si>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</si>
  <si>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</si>
  <si>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</si>
  <si>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</si>
  <si>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</si>
  <si>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</si>
  <si>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</si>
  <si>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</si>
  <si>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</si>
  <si>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</si>
  <si>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</si>
  <si>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</si>
  <si>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</si>
  <si>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</si>
  <si>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</si>
  <si>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</si>
  <si>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</si>
  <si>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</si>
  <si>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</si>
  <si>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</si>
  <si>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</si>
  <si>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</si>
  <si>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</si>
  <si>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</si>
  <si>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</si>
  <si>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</si>
  <si>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</si>
  <si>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</si>
  <si>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</si>
  <si>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</si>
  <si>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</si>
  <si>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</si>
  <si>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</si>
  <si>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</si>
  <si>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</si>
  <si>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</si>
  <si>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</si>
  <si>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</si>
  <si>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</si>
  <si>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</si>
  <si>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</si>
  <si>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</si>
  <si>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</si>
  <si>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</si>
  <si>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</si>
  <si>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</si>
  <si>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</si>
  <si>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</si>
  <si>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</si>
  <si>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</si>
  <si>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</si>
  <si>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</si>
  <si>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</si>
  <si>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</si>
  <si>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</si>
  <si>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</si>
  <si>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</si>
  <si>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</si>
  <si>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</si>
  <si>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</si>
  <si>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</si>
  <si>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</si>
  <si>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</si>
  <si>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</si>
  <si>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</si>
  <si>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</si>
  <si>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</si>
  <si>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</si>
  <si>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</si>
  <si>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</si>
  <si>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</si>
  <si>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</si>
  <si>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</si>
  <si>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</si>
  <si>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</si>
  <si>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</si>
  <si>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</si>
  <si>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</si>
  <si>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</si>
  <si>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</si>
  <si>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</si>
  <si>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</si>
  <si>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</si>
  <si>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</si>
  <si>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</si>
  <si>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</si>
  <si>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</si>
  <si>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</si>
  <si>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</si>
  <si>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</si>
  <si>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</si>
  <si>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</si>
  <si>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</si>
  <si>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</si>
  <si>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</si>
  <si>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</si>
  <si>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</si>
  <si>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</si>
  <si>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</si>
  <si>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</si>
  <si>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</si>
  <si>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</si>
  <si>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</si>
  <si>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</si>
  <si>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</si>
  <si>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</si>
  <si>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</si>
  <si>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</si>
  <si>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</si>
  <si>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</si>
  <si>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</si>
  <si>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</si>
  <si>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</si>
  <si>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</si>
  <si>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</si>
  <si>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</si>
  <si>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</si>
  <si>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</si>
  <si>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</si>
  <si>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</si>
  <si>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</si>
  <si>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</si>
  <si>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</si>
  <si>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</si>
  <si>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</si>
  <si>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</si>
  <si>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</si>
  <si>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</si>
  <si>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</si>
  <si>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</si>
  <si>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</si>
  <si>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</si>
  <si>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</si>
  <si>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</si>
  <si>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</si>
  <si>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</si>
  <si>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</si>
  <si>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</si>
  <si>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</si>
  <si>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</si>
  <si>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</si>
  <si>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</si>
  <si>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</si>
  <si>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</si>
  <si>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</si>
  <si>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</si>
  <si>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</si>
  <si>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</si>
  <si>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</si>
  <si>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</si>
  <si>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</si>
  <si>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</si>
  <si>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</si>
  <si>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</si>
  <si>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</si>
  <si>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</si>
  <si>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</si>
  <si>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</si>
  <si>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</si>
  <si>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</si>
  <si>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</si>
  <si>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</si>
  <si>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</si>
  <si>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</si>
  <si>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</si>
  <si>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</si>
  <si>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</si>
  <si>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</si>
  <si>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</si>
  <si>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</si>
  <si>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</si>
  <si>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</si>
  <si>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</si>
  <si>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</si>
  <si>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</si>
  <si>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</si>
  <si>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</si>
  <si>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</si>
  <si>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</si>
  <si>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</si>
  <si>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</si>
  <si>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</si>
  <si>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</si>
  <si>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</si>
  <si>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</si>
  <si>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</si>
  <si>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</si>
  <si>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</si>
  <si>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</si>
  <si>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</si>
  <si>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</si>
  <si>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</si>
  <si>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</si>
  <si>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</si>
  <si>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</si>
  <si>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</si>
  <si>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</si>
  <si>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</si>
  <si>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</si>
  <si>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</si>
  <si>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</si>
  <si>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</si>
  <si>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</si>
  <si>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</si>
  <si>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</si>
  <si>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</si>
  <si>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</si>
  <si>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</si>
  <si>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</si>
  <si>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</si>
  <si>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</si>
  <si>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</si>
  <si>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</si>
  <si>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</si>
  <si>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</si>
  <si>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</si>
  <si>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</si>
  <si>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</si>
  <si>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</si>
  <si>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</si>
  <si>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</si>
  <si>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</si>
  <si>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</si>
  <si>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</si>
  <si>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</si>
  <si>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</si>
  <si>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</si>
  <si>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</si>
  <si>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</si>
  <si>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</si>
  <si>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</si>
  <si>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</si>
  <si>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</si>
  <si>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</si>
  <si>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</si>
  <si>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</si>
  <si>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</si>
  <si>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</si>
  <si>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</si>
  <si>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</si>
  <si>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</si>
  <si>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</si>
  <si>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</si>
  <si>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</si>
  <si>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</si>
  <si>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</si>
  <si>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</si>
  <si>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</si>
  <si>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</si>
  <si>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</si>
  <si>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</si>
  <si>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</si>
  <si>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</si>
  <si>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</si>
  <si>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</si>
  <si>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</si>
  <si>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</si>
  <si>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</si>
  <si>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</si>
  <si>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</si>
  <si>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</si>
  <si>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</si>
  <si>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</si>
  <si>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</si>
  <si>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</si>
  <si>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</si>
  <si>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</si>
  <si>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</si>
  <si>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</si>
  <si>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</si>
  <si>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</si>
  <si>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</si>
  <si>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</si>
  <si>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</si>
  <si>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</si>
  <si>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</si>
  <si>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</si>
  <si>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</si>
  <si>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</si>
  <si>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</si>
  <si>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</si>
  <si>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</si>
  <si>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</si>
  <si>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</si>
  <si>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</si>
  <si>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</si>
  <si>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</si>
  <si>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</si>
  <si>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</si>
  <si>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</si>
  <si>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</si>
  <si>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</si>
  <si>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</si>
  <si>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</si>
  <si>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</si>
  <si>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</si>
  <si>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</si>
  <si>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</si>
  <si>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</si>
  <si>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</si>
  <si>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</si>
  <si>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</si>
  <si>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</si>
  <si>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</si>
  <si>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</si>
  <si>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</si>
  <si>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</si>
  <si>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</si>
  <si>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</si>
  <si>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</si>
  <si>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</si>
  <si>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</si>
  <si>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</si>
  <si>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</si>
  <si>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</si>
  <si>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</si>
  <si>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</si>
  <si>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</si>
  <si>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</si>
  <si>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</si>
  <si>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</si>
  <si>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</si>
  <si>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</si>
  <si>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</si>
  <si>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</si>
  <si>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</si>
  <si>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</si>
  <si>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</si>
  <si>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</si>
  <si>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</si>
  <si>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</si>
  <si>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</si>
  <si>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</si>
  <si>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</si>
  <si>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</si>
  <si>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</si>
  <si>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</si>
  <si>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</si>
  <si>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</si>
  <si>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</si>
  <si>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</si>
  <si>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</si>
  <si>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</si>
  <si>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</si>
  <si>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</si>
  <si>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</si>
  <si>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</si>
  <si>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</si>
  <si>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</si>
  <si>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</si>
  <si>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</si>
  <si>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</si>
  <si>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</si>
  <si>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</si>
  <si>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</si>
  <si>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</si>
  <si>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</si>
  <si>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</si>
  <si>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</si>
  <si>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</si>
  <si>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</si>
  <si>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</si>
  <si>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</si>
  <si>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</si>
  <si>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</si>
  <si>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</si>
  <si>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</si>
  <si>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</si>
  <si>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</si>
  <si>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</si>
  <si>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</si>
  <si>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</si>
  <si>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</si>
  <si>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</si>
  <si>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</si>
  <si>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</si>
  <si>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</si>
  <si>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</si>
  <si>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</si>
  <si>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</si>
  <si>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</si>
  <si>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</si>
  <si>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</si>
  <si>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</si>
  <si>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</si>
  <si>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</si>
  <si>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</si>
  <si>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</si>
  <si>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</si>
  <si>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</si>
  <si>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</si>
  <si>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</si>
  <si>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</si>
  <si>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</si>
  <si>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</si>
  <si>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</si>
  <si>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</si>
  <si>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</si>
  <si>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</si>
  <si>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</si>
  <si>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</si>
  <si>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</si>
  <si>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</si>
  <si>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</si>
  <si>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</si>
  <si>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</si>
  <si>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</si>
  <si>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</si>
  <si>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</si>
  <si>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</si>
  <si>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</si>
  <si>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</si>
  <si>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</si>
  <si>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</si>
  <si>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</si>
  <si>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</si>
  <si>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</si>
  <si>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</si>
  <si>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</si>
  <si>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</si>
  <si>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</si>
  <si>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</si>
  <si>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</si>
  <si>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</si>
  <si>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</si>
  <si>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</si>
  <si>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</si>
  <si>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</si>
  <si>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</si>
  <si>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</si>
  <si>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</si>
  <si>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</si>
  <si>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</si>
  <si>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</si>
  <si>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</si>
  <si>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</si>
  <si>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</si>
  <si>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</si>
  <si>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</si>
  <si>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</si>
  <si>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</si>
  <si>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</si>
  <si>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</si>
  <si>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</si>
  <si>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</si>
  <si>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</si>
  <si>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</si>
  <si>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</si>
  <si>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</si>
  <si>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</si>
  <si>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</si>
  <si>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</si>
  <si>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</si>
  <si>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</si>
  <si>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</si>
  <si>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</si>
  <si>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</si>
  <si>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</si>
  <si>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</si>
  <si>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</si>
  <si>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</si>
  <si>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</si>
  <si>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</si>
  <si>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</si>
  <si>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</si>
  <si>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</si>
  <si>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</si>
  <si>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</si>
  <si>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</si>
  <si>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</si>
  <si>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</si>
  <si>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</si>
  <si>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</si>
  <si>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</si>
  <si>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</si>
  <si>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</si>
  <si>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</si>
  <si>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</si>
  <si>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</si>
  <si>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</si>
  <si>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</si>
  <si>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</si>
  <si>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</si>
  <si>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</si>
  <si>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</si>
  <si>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</si>
  <si>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</si>
  <si>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</si>
  <si>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</si>
  <si>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</si>
  <si>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</si>
  <si>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</si>
  <si>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</si>
  <si>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</si>
  <si>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</si>
  <si>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</si>
  <si>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</si>
  <si>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</si>
  <si>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</si>
  <si>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</si>
  <si>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</si>
  <si>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</si>
  <si>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</si>
  <si>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</si>
  <si>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</si>
  <si>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</si>
  <si>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</si>
  <si>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</si>
  <si>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</si>
  <si>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</si>
  <si>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</si>
  <si>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</si>
  <si>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</si>
  <si>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</si>
  <si>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</si>
  <si>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</si>
  <si>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</si>
  <si>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</si>
  <si>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</si>
  <si>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</si>
  <si>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</si>
  <si>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</si>
  <si>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</si>
  <si>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</si>
  <si>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</si>
  <si>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</si>
  <si>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</si>
  <si>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</si>
  <si>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</si>
  <si>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</si>
  <si>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</si>
  <si>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</si>
  <si>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</si>
  <si>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</si>
  <si>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</si>
  <si>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</si>
  <si>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</si>
  <si>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</si>
  <si>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</si>
  <si>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</si>
  <si>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</si>
  <si>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</si>
  <si>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</si>
  <si>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</si>
  <si>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</si>
  <si>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</si>
  <si>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</si>
  <si>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</si>
  <si>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</si>
  <si>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</si>
  <si>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</si>
  <si>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</si>
  <si>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</si>
  <si>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</si>
  <si>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</si>
  <si>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</si>
  <si>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</si>
  <si>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</si>
  <si>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</si>
  <si>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</si>
  <si>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</si>
  <si>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</si>
  <si>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</si>
  <si>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</si>
  <si>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</si>
  <si>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</si>
  <si>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</si>
  <si>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</si>
  <si>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</si>
  <si>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</si>
  <si>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</si>
  <si>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</si>
  <si>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</si>
  <si>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</si>
  <si>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</si>
  <si>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</si>
  <si>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</si>
  <si>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</si>
  <si>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</si>
  <si>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</si>
  <si>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</si>
  <si>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</si>
  <si>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</si>
  <si>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</si>
  <si>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</si>
  <si>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</si>
  <si>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</si>
  <si>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</si>
  <si>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</si>
  <si>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</si>
  <si>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</si>
  <si>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</si>
  <si>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</si>
  <si>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</si>
  <si>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</si>
  <si>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</si>
  <si>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</si>
  <si>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</si>
  <si>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</si>
  <si>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</si>
  <si>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</si>
  <si>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</si>
  <si>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</si>
  <si>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</si>
  <si>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</si>
  <si>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</si>
  <si>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</si>
  <si>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</si>
  <si>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</si>
  <si>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</si>
  <si>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</si>
  <si>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</si>
  <si>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</si>
  <si>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</si>
  <si>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</si>
  <si>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</si>
  <si>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</si>
  <si>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</si>
  <si>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</si>
  <si>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</si>
  <si>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</si>
  <si>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</si>
  <si>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</si>
  <si>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</si>
  <si>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</si>
  <si>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</si>
  <si>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</si>
  <si>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</si>
  <si>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</si>
  <si>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</si>
  <si>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</si>
  <si>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</si>
  <si>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</si>
  <si>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</si>
  <si>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</si>
  <si>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</si>
  <si>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</si>
  <si>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</si>
  <si>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</si>
  <si>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</si>
  <si>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</si>
  <si>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</si>
  <si>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</si>
  <si>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</si>
  <si>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</si>
  <si>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</si>
  <si>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</si>
  <si>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</si>
  <si>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</si>
  <si>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</si>
  <si>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</si>
  <si>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</si>
  <si>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</si>
  <si>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</si>
  <si>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</si>
  <si>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</si>
  <si>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</si>
  <si>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</si>
  <si>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</si>
  <si>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</si>
  <si>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</si>
  <si>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</si>
  <si>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</si>
  <si>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</si>
  <si>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</si>
  <si>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</si>
  <si>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</si>
  <si>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</si>
  <si>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</si>
  <si>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</si>
  <si>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</si>
  <si>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</si>
  <si>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</si>
  <si>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</si>
  <si>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</si>
  <si>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</si>
  <si>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</si>
  <si>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</si>
  <si>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</si>
  <si>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</si>
  <si>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</si>
  <si>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</si>
  <si>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</si>
  <si>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</si>
  <si>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</si>
  <si>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</si>
  <si>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</si>
  <si>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</si>
  <si>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</si>
  <si>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</si>
  <si>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</si>
  <si>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</si>
  <si>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</si>
  <si>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</si>
  <si>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</si>
  <si>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</si>
  <si>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</si>
  <si>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</si>
  <si>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</si>
  <si>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</si>
  <si>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</si>
  <si>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</si>
  <si>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</si>
  <si>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</si>
  <si>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</si>
  <si>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</si>
  <si>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</si>
  <si>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</si>
  <si>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</si>
  <si>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</si>
  <si>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</si>
  <si>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</si>
  <si>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</si>
  <si>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</si>
  <si>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</si>
  <si>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</si>
  <si>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</si>
  <si>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</si>
  <si>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</si>
  <si>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</si>
  <si>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</si>
  <si>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</si>
  <si>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</si>
  <si>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</si>
  <si>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</si>
  <si>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</si>
  <si>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</si>
  <si>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</si>
  <si>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</si>
  <si>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</si>
  <si>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</si>
  <si>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</si>
  <si>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</si>
  <si>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</si>
  <si>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</si>
  <si>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</si>
  <si>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</si>
  <si>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</si>
  <si>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</si>
  <si>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</si>
  <si>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</si>
  <si>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</si>
  <si>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</si>
  <si>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</si>
  <si>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</si>
  <si>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</si>
  <si>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</si>
  <si>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</si>
  <si>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</si>
  <si>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</si>
  <si>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</si>
  <si>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</si>
  <si>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</si>
  <si>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</si>
  <si>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</si>
  <si>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</si>
  <si>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</si>
  <si>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</si>
  <si>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</si>
  <si>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</si>
  <si>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</si>
  <si>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</si>
  <si>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</si>
  <si>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</si>
  <si>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</si>
  <si>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</si>
  <si>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</si>
  <si>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</si>
  <si>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</si>
  <si>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</si>
  <si>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</si>
  <si>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</si>
  <si>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</si>
  <si>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</si>
  <si>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</si>
  <si>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</si>
  <si>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</si>
  <si>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</si>
  <si>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</si>
  <si>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</si>
  <si>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</si>
  <si>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</si>
  <si>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</si>
  <si>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</si>
  <si>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</si>
  <si>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</si>
  <si>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</si>
  <si>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</si>
  <si>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</si>
  <si>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</si>
  <si>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</si>
  <si>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</si>
  <si>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</si>
  <si>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</si>
  <si>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</si>
  <si>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</si>
  <si>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</si>
  <si>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</si>
  <si>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</si>
  <si>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</si>
  <si>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</si>
  <si>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</si>
  <si>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</si>
  <si>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</si>
  <si>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</si>
  <si>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</si>
  <si>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</si>
  <si>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</si>
  <si>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</si>
  <si>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</si>
  <si>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</si>
  <si>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</si>
  <si>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</si>
  <si>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</si>
  <si>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</si>
  <si>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</si>
  <si>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</si>
  <si>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</si>
  <si>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</si>
  <si>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</si>
  <si>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</si>
  <si>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</si>
  <si>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</si>
  <si>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</si>
  <si>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</si>
  <si>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</si>
  <si>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</si>
  <si>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</si>
  <si>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</si>
  <si>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</si>
  <si>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</si>
  <si>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</si>
  <si>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</si>
  <si>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</si>
  <si>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</si>
  <si>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</si>
  <si>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</si>
  <si>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</si>
  <si>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</si>
  <si>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</si>
  <si>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</si>
  <si>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</si>
  <si>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</si>
  <si>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</si>
  <si>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</si>
  <si>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</si>
  <si>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</si>
  <si>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</si>
  <si>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</si>
  <si>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</si>
  <si>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</si>
  <si>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</si>
  <si>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</si>
  <si>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</si>
  <si>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</si>
  <si>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</si>
  <si>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</si>
  <si>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</si>
  <si>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</si>
  <si>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</si>
  <si>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</si>
  <si>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</si>
  <si>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</si>
  <si>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</si>
  <si>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</si>
  <si>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</si>
  <si>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</si>
  <si>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</si>
  <si>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</si>
  <si>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</si>
  <si>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</si>
  <si>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</si>
  <si>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</si>
  <si>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</si>
  <si>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</si>
  <si>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</si>
  <si>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</si>
  <si>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</si>
  <si>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</si>
  <si>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</si>
  <si>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</si>
  <si>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</si>
  <si>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</si>
  <si>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</si>
  <si>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</si>
  <si>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</si>
  <si>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</si>
  <si>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</si>
  <si>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</si>
  <si>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</si>
  <si>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</si>
  <si>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</si>
  <si>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</si>
  <si>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</si>
  <si>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</si>
  <si>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</si>
  <si>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</si>
  <si>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</si>
  <si>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</si>
  <si>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</si>
  <si>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</si>
  <si>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</si>
  <si>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</si>
  <si>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</si>
  <si>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</si>
  <si>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</si>
  <si>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</si>
  <si>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</si>
  <si>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</si>
  <si>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</si>
  <si>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</si>
  <si>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</si>
  <si>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</si>
  <si>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</si>
  <si>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</si>
  <si>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</si>
  <si>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</si>
  <si>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</si>
  <si>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</si>
  <si>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</si>
  <si>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</si>
  <si>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</si>
  <si>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</si>
  <si>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</si>
  <si>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</si>
  <si>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</si>
  <si>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</si>
  <si>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</si>
  <si>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</si>
  <si>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</si>
  <si>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</si>
  <si>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</si>
  <si>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</si>
  <si>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</si>
  <si>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</si>
  <si>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</si>
  <si>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</si>
  <si>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</si>
  <si>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</si>
  <si>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</si>
  <si>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</si>
  <si>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</si>
  <si>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</si>
  <si>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</si>
  <si>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</si>
  <si>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</si>
  <si>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</si>
  <si>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</si>
  <si>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</si>
  <si>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</si>
  <si>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</si>
  <si>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</si>
  <si>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</si>
  <si>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</si>
  <si>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</si>
  <si>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</si>
  <si>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</si>
  <si>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</si>
  <si>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</si>
  <si>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</si>
  <si>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</si>
  <si>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</si>
  <si>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</si>
  <si>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</si>
  <si>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</si>
  <si>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</si>
  <si>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</si>
  <si>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</si>
  <si>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</si>
  <si>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</si>
  <si>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</si>
  <si>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</si>
  <si>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</si>
  <si>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</si>
  <si>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</si>
  <si>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</si>
  <si>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</si>
  <si>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</si>
  <si>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</si>
  <si>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</si>
  <si>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</si>
  <si>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</si>
  <si>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</si>
  <si>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</si>
  <si>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</si>
  <si>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</si>
  <si>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</si>
  <si>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</si>
  <si>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</si>
  <si>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</si>
  <si>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</si>
  <si>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</si>
  <si>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</si>
  <si>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</si>
  <si>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</si>
  <si>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</si>
  <si>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</si>
  <si>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</si>
  <si>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</si>
  <si>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</si>
  <si>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</si>
  <si>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</si>
  <si>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</si>
  <si>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</si>
  <si>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</si>
  <si>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</si>
  <si>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</si>
  <si>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</si>
  <si>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</si>
  <si>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</si>
  <si>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</si>
  <si>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</si>
  <si>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</si>
  <si>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</si>
  <si>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</si>
  <si>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</si>
  <si>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</si>
  <si>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</si>
  <si>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</si>
  <si>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</si>
  <si>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</si>
  <si>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</si>
  <si>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</si>
  <si>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</si>
  <si>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</si>
  <si>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</si>
  <si>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</si>
  <si>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</si>
  <si>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</si>
  <si>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</si>
  <si>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</si>
  <si>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</si>
  <si>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</si>
  <si>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</si>
  <si>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</si>
  <si>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</si>
  <si>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</si>
  <si>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</si>
  <si>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</si>
  <si>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</si>
  <si>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</si>
  <si>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</si>
  <si>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</si>
  <si>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</si>
  <si>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</si>
  <si>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</si>
  <si>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</si>
  <si>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</si>
  <si>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</si>
  <si>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</si>
  <si>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</si>
  <si>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</si>
  <si>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</si>
  <si>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</si>
  <si>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</si>
  <si>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</si>
  <si>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</si>
  <si>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</si>
  <si>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</si>
  <si>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</si>
  <si>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</si>
  <si>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</si>
  <si>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</si>
  <si>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</si>
  <si>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</si>
  <si>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</si>
  <si>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</si>
  <si>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</si>
  <si>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</si>
  <si>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</si>
  <si>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</si>
  <si>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</si>
  <si>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</si>
  <si>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</si>
  <si>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</si>
  <si>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</si>
  <si>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</si>
  <si>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</si>
  <si>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</si>
  <si>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</si>
  <si>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</si>
  <si>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</si>
  <si>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</si>
  <si>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</si>
  <si>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</si>
  <si>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</si>
  <si>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</si>
  <si>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</si>
  <si>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</si>
  <si>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</si>
  <si>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</si>
  <si>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</si>
  <si>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</si>
  <si>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</si>
  <si>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</si>
  <si>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</si>
  <si>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</si>
  <si>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</si>
  <si>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</si>
  <si>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</si>
  <si>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</si>
  <si>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</si>
  <si>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</si>
  <si>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</si>
  <si>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</si>
  <si>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</si>
  <si>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</si>
  <si>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</si>
  <si>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</si>
  <si>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</si>
  <si>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</si>
  <si>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</si>
  <si>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</si>
  <si>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PCM-20251113-00001031</t>
  </si>
  <si>
    <t>EM Team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</si>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</sst>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311.61073530092835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45974.559161226854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45974.559161226854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45974.559161226854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45974.559161226854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45974.559161226854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45974.559161226854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45974.559161226854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45974.559161226854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45974.559161226854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45974.559161226854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45974.559161226854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45974.559161226854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45974.559161226854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45974.559161226854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45974.559161226854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45974.559161226854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45974.559161226854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45974.559161226854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45974.559161226854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45974.559161226854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45974.559161226854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45974.559161226854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45974.559161226854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45974.559161226854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45974.559161226854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45974.559161226854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45974.559161226854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45974.559161226854</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45974.559161226854</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45974.559161226854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45974.559161226854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45974.559161226854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45974.559161226854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45974.559161226854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45974.559161226854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45974.559161226854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45974.559161226854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45974.559161226854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45974.559161226854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45974.559161226854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45974.559161226854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45974.559161226854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45974.559161226854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45974.559161226854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45974.559161226854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45974.559161226854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45974.559161226854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45974.559161226854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45974.559161226854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45974.559161226854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45974.559161226854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45974.559161226854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45974.559161226854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45974.559161226854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45974.559161226854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45974.559161226854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45974.559161226854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45974.559161226854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45974.559161226854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45974.559161226854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45974.559161226854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45974.559161226854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45974.559161226854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45974.559161226854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45974.559161226854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45974.559161226854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45974.559161226854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45974.559161226854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45974.559161226854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45974.559161226854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45974.559161226854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45974.559161226854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45974.559161226854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45974.559161226854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45974.559161226854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45974.559161226854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45974.559161226854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45974.559161226854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45974.559161226854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45974.559161226854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45974.559161226854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45974.559161226854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45974.559161226854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45974.559161226854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45974.559161226854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45974.559161226854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45974.559161226854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45974.559161226854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45974.559161226854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45974.559161226854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45974.559161226854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45974.559161226854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45974.559161226854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45974.559161226854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45974.559161226854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45974.559161226854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45974.559161226854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45974.559161226854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45974.559161226854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45974.559161226854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45974.559161226854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45974.559161226854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45974.559161226854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45974.559161226854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45974.559161226854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45974.559161226854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45974.559161226854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45974.559161226854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45974.559161226854</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149.55932326389302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0.23293437500251457</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0.11820057870500023</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3.3223726852156688E-2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45974.559161226854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45974.559161226854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45974.559161226854</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45974.559161226854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45974.559161226854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45974.559161226854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45974.559161226854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45974.559161226854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45974.559161226854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45974.559161226854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45974.559161226854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45974.559161226854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45974.559161226854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45974.559161226854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45974.559161226854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45974.559161226854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45974.559161226854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45974.559161226854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45974.559161226854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45974.559161226854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45974.559161226854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45974.559161226854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45974.559161226854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45974.559161226854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45974.559161226854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45974.559161226854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45974.559161226854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45974.559161226854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45974.559161226854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45974.559161226854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45974.559161226854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45974.559161226854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45974.559161226854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45974.559161226854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45974.559161226854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45974.559161226854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45974.559161226854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45974.559161226854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45974.559161226854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45974.559161226854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45974.559161226854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45974.559161226854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45974.559161226854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45974.559161226854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45974.559161226854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45974.559161226854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45974.559161226854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45974.559161226854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45974.559161226854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45974.559161226854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45974.559161226854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45974.559161226854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45974.559161226854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45974.559161226854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45974.559161226854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45974.559161226854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45974.559161226854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45974.559161226854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45974.559161226854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45974.559161226854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45974.559161226854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45974.559161226854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45974.559161226854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45974.559161226854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45974.559161226854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45974.559161226854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45974.559161226854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45974.559161226854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45974.559161226854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45974.559161226854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45974.559161226854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45974.559161226854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45974.559161226854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45974.559161226854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45974.559161226854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45974.559161226854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45974.559161226854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45974.559161226854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45974.559161226854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45974.559161226854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45974.559161226854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45974.559161226854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45974.559161226854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45974.559161226854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45974.559161226854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45974.559161226854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45974.559161226854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45974.559161226854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45974.559161226854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45974.559161226854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45974.559161226854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45974.559161226854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45974.559161226854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45974.559161226854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45974.559161226854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45974.559161226854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45974.559161226854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45974.559161226854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45974.559161226854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45974.559161226854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45974.559161226854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45974.559161226854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45974.559161226854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45974.559161226854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45974.559161226854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45974.559161226854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45974.559161226854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45974.559161226854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45974.559161226854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45974.559161226854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45974.559161226854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45974.559161226854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45974.559161226854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45974.559161226854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45974.559161226854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45974.559161226854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45974.559161226854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45974.559161226854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45974.559161226854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45974.559161226854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45974.559161226854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45974.559161226854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45974.559161226854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45974.559161226854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45974.559161226854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45974.559161226854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45974.559161226854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45974.559161226854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45974.559161226854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45974.559161226854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45974.559161226854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45974.559161226854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45974.559161226854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45974.559161226854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45974.559161226854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45974.559161226854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45974.559161226854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45974.559161226854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45974.559161226854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45974.559161226854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45974.559161226854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45974.559161226854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45974.559161226854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45974.559161226854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45974.559161226854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45974.559161226854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45974.559161226854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45974.559161226854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45974.559161226854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45974.559161226854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45974.559161226854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45974.559161226854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45974.559161226854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45974.559161226854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45974.559161226854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45974.559161226854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45974.559161226854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45974.559161226854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45974.559161226854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45974.559161226854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45974.559161226854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45974.559161226854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45974.559161226854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45974.559161226854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45974.559161226854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45974.559161226854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45974.559161226854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45974.559161226854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45974.559161226854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45974.559161226854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45974.559161226854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45974.559161226854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45974.559161226854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45974.559161226854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45974.559161226854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45974.559161226854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45974.559161226854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45974.559161226854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45974.559161226854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45974.559161226854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45974.559161226854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45974.559161226854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45974.559161226854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45974.559161226854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45974.559161226854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45974.559161226854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45974.559161226854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45974.559161226854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45974.559161226854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45974.559161226854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45974.559161226854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45974.559161226854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45974.559161226854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45974.559161226854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45974.559161226854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45974.559161226854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45974.559161226854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45974.559161226854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45974.559161226854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45974.559161226854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45974.559161226854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45974.559161226854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45974.559161226854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45974.559161226854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45974.559161226854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45974.559161226854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45974.559161226854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45974.559161226854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45974.559161226854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45974.559161226854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45974.559161226854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45974.559161226854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45974.559161226854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45974.559161226854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45974.559161226854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45974.559161226854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45974.559161226854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45974.559161226854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45974.559161226854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45974.559161226854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45974.559161226854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45974.559161226854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45974.559161226854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45974.559161226854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45974.559161226854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45974.559161226854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45974.559161226854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45974.559161226854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45974.559161226854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45974.559161226854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45974.559161226854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45974.559161226854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45974.559161226854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45974.559161226854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45974.559161226854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45974.559161226854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45974.559161226854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45974.559161226854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45974.559161226854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45974.559161226854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45974.559161226854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45974.559161226854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45974.559161226854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45974.559161226854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45974.559161226854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45974.559161226854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45974.559161226854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45974.559161226854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45974.559161226854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45974.559161226854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45974.559161226854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45974.559161226854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45974.559161226854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45974.559161226854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45974.559161226854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45974.559161226854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45974.559161226854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45974.559161226854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45974.559161226854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45974.559161226854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45974.559161226854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45974.559161226854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45974.559161226854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45974.559161226854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45974.559161226854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45974.559161226854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45974.559161226854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45974.559161226854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45974.559161226854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45974.559161226854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45974.559161226854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45974.559161226854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45974.559161226854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45974.559161226854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45974.559161226854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45974.559161226854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45974.559161226854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45974.559161226854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45974.559161226854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45974.559161226854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45974.559161226854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45974.559161226854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45974.559161226854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45974.559161226854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45974.559161226854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45974.559161226854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45974.559161226854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45974.559161226854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45974.559161226854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45974.559161226854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45974.559161226854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45974.559161226854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45974.559161226854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45974.559161226854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45974.559161226854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45974.559161226854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45974.559161226854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45974.559161226854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45974.559161226854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45974.559161226854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45974.559161226854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45974.559161226854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45974.559161226854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45974.559161226854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45974.559161226854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45974.559161226854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45974.559161226854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45974.559161226854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45974.559161226854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45974.559161226854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45974.559161226854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45974.559161226854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45974.559161226854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45974.559161226854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45974.559161226854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45974.559161226854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45974.559161226854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45974.559161226854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45974.559161226854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45974.559161226854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45974.559161226854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45974.559161226854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45974.559161226854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45974.559161226854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45974.559161226854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45974.559161226854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45974.559161226854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45974.559161226854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45974.559161226854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45974.559161226854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45974.559161226854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45974.559161226854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45974.559161226854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45974.559161226854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45974.559161226854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45974.559161226854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45974.559161226854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45974.559161226854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45974.559161226854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45974.559161226854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45974.559161226854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45974.559161226854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45974.559161226854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45974.559161226854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45974.559161226854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45974.559161226854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45974.559161226854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45974.559161226854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45974.559161226854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45974.559161226854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45974.559161226854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45974.559161226854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45974.559161226854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45974.559161226854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45974.559161226854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45974.559161226854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45974.559161226854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45974.559161226854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45974.559161226854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45974.559161226854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45974.559161226854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45974.559161226854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45974.559161226854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45974.559161226854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45974.559161226854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45974.559161226854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45974.559161226854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45974.559161226854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45974.559161226854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45974.559161226854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45974.559161226854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45974.559161226854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45974.559161226854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45974.559161226854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45974.559161226854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45974.559161226854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45974.559161226854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45974.559161226854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45974.559161226854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45974.559161226854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45974.559161226854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45974.559161226854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45974.559161226854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45974.559161226854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45974.559161226854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45974.559161226854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45974.559161226854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45974.559161226854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45974.559161226854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45974.559161226854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45974.559161226854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45974.559161226854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45974.559161226854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45974.559161226854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45974.559161226854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45974.559161226854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45974.559161226854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45974.559161226854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45974.559161226854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45974.559161226854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45974.559161226854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45974.559161226854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45974.559161226854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45974.559161226854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45974.559161226854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45974.559161226854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45974.559161226854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45974.559161226854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45974.559161226854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45974.559161226854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45974.559161226854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45974.559161226854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45974.559161226854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45974.559161226854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45974.559161226854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45974.559161226854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45974.559161226854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45974.559161226854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45974.559161226854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45974.559161226854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45974.559161226854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45974.559161226854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45974.559161226854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45974.559161226854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45974.559161226854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45974.559161226854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45974.559161226854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45974.559161226854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45974.559161226854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45974.559161226854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45974.559161226854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45974.559161226854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45974.559161226854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45974.559161226854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45974.559161226854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45974.559161226854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45974.559161226854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45974.559161226854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45974.559161226854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45974.559161226854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45974.559161226854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45974.559161226854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45974.559161226854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45974.559161226854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45974.559161226854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45974.559161226854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45974.559161226854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45974.559161226854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45974.559161226854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45974.559161226854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45974.559161226854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45974.559161226854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45974.559161226854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45974.559161226854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45974.559161226854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45974.559161226854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45974.559161226854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45974.559161226854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45974.559161226854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45974.559161226854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45974.559161226854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45974.559161226854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45974.559161226854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45974.559161226854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45974.559161226854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45974.559161226854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45974.559161226854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45974.559161226854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45974.559161226854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45974.559161226854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45974.559161226854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45974.559161226854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45974.559161226854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45974.559161226854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45974.559161226854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45974.559161226854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45974.559161226854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45974.559161226854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45974.559161226854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45974.559161226854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45974.559161226854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45974.559161226854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45974.559161226854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45974.559161226854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45974.559161226854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45974.559161226854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45974.559161226854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45974.559161226854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45974.559161226854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45974.559161226854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45974.559161226854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45974.559161226854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45974.559161226854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45974.559161226854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45974.559161226854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45974.559161226854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45974.559161226854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45974.559161226854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45974.559161226854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45974.559161226854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45974.559161226854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45974.559161226854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45974.559161226854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45974.559161226854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45974.559161226854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45974.559161226854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45974.559161226854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45974.559161226854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45974.559161226854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45974.559161226854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45974.559161226854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45974.559161226854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45974.559161226854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45974.559161226854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45974.559161226854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45974.559161226854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45974.559161226854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45974.559161226854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45974.559161226854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45974.559161226854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45974.559161226854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45974.559161226854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45974.559161226854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45974.559161226854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45974.559161226854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45974.559161226854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45974.559161226854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45974.559161226854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45974.559161226854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45974.559161226854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45974.559161226854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45974.559161226854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45974.559161226854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45974.559161226854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45974.559161226854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45974.559161226854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45974.559161226854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45974.559161226854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45974.559161226854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45974.559161226854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45974.559161226854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45974.559161226854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45974.559161226854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45974.559161226854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45974.559161226854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45974.559161226854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45974.559161226854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45974.559161226854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45974.559161226854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45974.559161226854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45974.559161226854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45974.559161226854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45974.559161226854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45974.559161226854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45974.559161226854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45974.559161226854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45974.559161226854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45974.559161226854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45974.559161226854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45974.559161226854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45974.559161226854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45974.559161226854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45974.559161226854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45974.559161226854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45974.559161226854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45974.559161226854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45974.559161226854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45974.559161226854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45974.559161226854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45974.559161226854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45974.559161226854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45974.559161226854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45974.559161226854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45974.559161226854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45974.559161226854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45974.559161226854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45974.559161226854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45974.559161226854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45974.559161226854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45974.559161226854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45974.559161226854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45974.559161226854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45974.559161226854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45974.559161226854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45974.559161226854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45974.559161226854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45974.559161226854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45974.559161226854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45974.559161226854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45974.559161226854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45974.559161226854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45974.559161226854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45974.559161226854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45974.559161226854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45974.559161226854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45974.559161226854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45974.559161226854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45974.559161226854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45974.559161226854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45974.559161226854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45974.559161226854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45974.559161226854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45974.559161226854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45974.559161226854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45974.559161226854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45974.559161226854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45974.559161226854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45974.559161226854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45974.559161226854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45974.559161226854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45974.559161226854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45974.559161226854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45974.559161226854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45974.559161226854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45974.559161226854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45974.559161226854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45974.559161226854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45974.559161226854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45974.559161226854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45974.559161226854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45974.559161226854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45974.559161226854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45974.559161226854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45974.559161226854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45974.559161226854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45974.559161226854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45974.559161226854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45974.559161226854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45974.559161226854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45974.559161226854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45974.559161226854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45974.559161226854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45974.559161226854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45974.559161226854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45974.559161226854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45974.559161226854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45974.559161226854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45974.559161226854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45974.559161226854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45974.559161226854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45974.559161226854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45974.559161226854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45974.559161226854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45974.559161226854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45974.559161226854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45974.559161226854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45974.559161226854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45974.559161226854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45974.559161226854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45974.559161226854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45974.559161226854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45974.559161226854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45974.559161226854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45974.559161226854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45974.559161226854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45974.559161226854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45974.559161226854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45974.559161226854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45974.559161226854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45974.559161226854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45974.559161226854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45974.559161226854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45974.559161226854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45974.559161226854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45974.559161226854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45974.559161226854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45974.559161226854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45974.559161226854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45974.559161226854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45974.559161226854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45974.559161226854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45974.559161226854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45974.559161226854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45974.559161226854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45974.559161226854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45974.559161226854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45974.559161226854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45974.559161226854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45974.559161226854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45974.559161226854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45974.559161226854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45974.559161226854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45974.559161226854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45974.559161226854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45974.559161226854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45974.559161226854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45974.559161226854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45974.559161226854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45974.559161226854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45974.559161226854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45974.559161226854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45974.559161226854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45974.559161226854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45974.559161226854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45974.559161226854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45974.559161226854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45974.559161226854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45974.559161226854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45974.559161226854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45974.559161226854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45974.559161226854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45974.559161226854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45974.559161226854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45974.559161226854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45974.559161226854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45974.559161226854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45974.559161226854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45974.559161226854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45974.559161226854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45974.559161226854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45974.559161226854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45974.559161226854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45974.559161226854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45974.559161226854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45974.559161226854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45974.559161226854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45974.559161226854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45974.559161226854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45974.559161226854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45974.559161226854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45974.559161226854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45974.559161226854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45974.559161226854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45974.559161226854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45974.559161226854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45974.559161226854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45974.559161226854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45974.559161226854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45974.559161226854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45974.559161226854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45974.559161226854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45974.559161226854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45974.559161226854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45974.559161226854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45974.559161226854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45974.559161226854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45974.559161226854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45974.559161226854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45974.559161226854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45974.559161226854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45974.559161226854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45974.559161226854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45974.559161226854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45974.559161226854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45974.559161226854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45974.559161226854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45974.559161226854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45974.559161226854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45974.559161226854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45974.559161226854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45974.559161226854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45974.559161226854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45974.559161226854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45974.559161226854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45974.559161226854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45974.559161226854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45974.559161226854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45974.559161226854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45974.559161226854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45974.559161226854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45974.559161226854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45974.559161226854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45974.559161226854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45974.559161226854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45974.559161226854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45974.559161226854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45974.559161226854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45974.559161226854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45974.559161226854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45974.559161226854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45974.559161226854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45974.559161226854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45974.559161226854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45974.559161226854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45974.559161226854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45974.559161226854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45974.559161226854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45974.559161226854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45974.559161226854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45974.559161226854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45974.559161226854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45974.559161226854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45974.559161226854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45974.559161226854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45974.559161226854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45974.559161226854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45974.559161226854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45974.559161226854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45974.559161226854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45974.559161226854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45974.559161226854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45974.559161226854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45974.559161226854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45974.559161226854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45974.559161226854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45974.559161226854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45974.559161226854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45974.559161226854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45974.559161226854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45974.559161226854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45974.559161226854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45974.559161226854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45974.559161226854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45974.559161226854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45974.559161226854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45974.559161226854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45974.559161226854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45974.559161226854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45974.559161226854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45974.559161226854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45974.559161226854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45974.559161226854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45974.559161226854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45974.559161226854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45974.559161226854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45974.559161226854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45974.559161226854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45974.559161226854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45974.559161226854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45974.559161226854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45974.559161226854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45974.559161226854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45974.559161226854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45974.559161226854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45974.559161226854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45974.559161226854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45974.559161226854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45974.559161226854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45974.559161226854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45974.559161226854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45974.559161226854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45974.559161226854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45974.559161226854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45974.559161226854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45974.559161226854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45974.559161226854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45974.559161226854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45974.559161226854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45974.559161226854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45974.559161226854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45974.559161226854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45974.559161226854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45974.559161226854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45974.559161226854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45974.559161226854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45974.559161226854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45974.559161226854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45974.559161226854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45974.559161226854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45974.559161226854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45974.559161226854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45974.559161226854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45974.559161226854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45974.559161226854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45974.559161226854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45974.559161226854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45974.559161226854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45974.559161226854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45974.559161226854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45974.559161226854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45974.559161226854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45974.559161226854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45974.559161226854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45974.559161226854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45974.559161226854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45974.559161226854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45974.559161226854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45974.559161226854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45974.559161226854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45974.559161226854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45974.559161226854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45974.559161226854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45974.559161226854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45974.559161226854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45974.559161226854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45974.559161226854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45974.559161226854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45974.559161226854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45974.559161226854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45974.559161226854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45974.559161226854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45974.559161226854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45974.559161226854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45974.559161226854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45974.559161226854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45974.559161226854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45974.559161226854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45974.559161226854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45974.559161226854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45974.559161226854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45974.559161226854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45974.559161226854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45974.559161226854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45974.559161226854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45974.559161226854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45974.559161226854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45974.559161226854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45974.559161226854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45974.559161226854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45974.559161226854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45974.559161226854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45974.559161226854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45974.559161226854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45974.559161226854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45974.559161226854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45974.559161226854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45974.559161226854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45974.559161226854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45974.559161226854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45974.559161226854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45974.559161226854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45974.559161226854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45974.559161226854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45974.559161226854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45974.559161226854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45974.559161226854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45974.559161226854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45974.559161226854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45974.559161226854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45974.559161226854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45974.559161226854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45974.559161226854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45974.559161226854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45974.559161226854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45974.559161226854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45974.559161226854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45974.559161226854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45974.559161226854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45974.559161226854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45974.559161226854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45974.559161226854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45974.559161226854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45974.559161226854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45974.559161226854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45974.559161226854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45974.559161226854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45974.559161226854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45974.559161226854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45974.559161226854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45974.559161226854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45974.559161226854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45974.559161226854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45974.559161226854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45974.559161226854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45974.559161226854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45974.559161226854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45974.559161226854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45974.559161226854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45974.559161226854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45974.559161226854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45974.559161226854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45974.559161226854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45974.559161226854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45974.559161226854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45974.559161226854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45974.559161226854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45974.559161226854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45974.559161226854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45974.559161226854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45974.559161226854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45974.559161226854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45974.559161226854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45974.559161226854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45974.559161226854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45974.559161226854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45974.559161226854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45974.559161226854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45974.559161226854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45974.559161226854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45974.559161226854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45974.559161226854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45974.559161226854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45974.559161226854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45974.559161226854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45974.559161226854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45974.559161226854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45974.559161226854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45974.559161226854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45974.559161226854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45974.559161226854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45974.559161226854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45974.559161226854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45974.559161226854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45974.559161226854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45974.559161226854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45974.559161226854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45974.559161226854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45974.559161226854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45974.559161226854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45974.559161226854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45974.559161226854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45974.559161226854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45974.559161226854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45974.559161226854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45974.559161226854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45974.559161226854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45974.559161226854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45974.559161226854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45974.559161226854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45974.559161226854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45974.559161226854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45974.559161226854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45974.559161226854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45974.559161226854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45974.559161226854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45974.559161226854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45974.559161226854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45974.559161226854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45974.559161226854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45974.559161226854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45974.559161226854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45974.559161226854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45974.559161226854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45974.559161226854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45974.559161226854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45974.559161226854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45974.559161226854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45974.559161226854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45974.559161226854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45974.559161226854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45974.559161226854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45974.559161226854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45974.559161226854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45974.559161226854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45974.559161226854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45974.559161226854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45974.559161226854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45974.559161226854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45974.559161226854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45974.559161226854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45974.559161226854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45974.559161226854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45974.559161226854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45974.559161226854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45974.559161226854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45974.559161226854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45974.559161226854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45974.559161226854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45974.559161226854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45974.559161226854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45974.559161226854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45974.559161226854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45974.559161226854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45974.559161226854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45974.559161226854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45974.559161226854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45974.559161226854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45974.559161226854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45974.559161226854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45974.559161226854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45974.559161226854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45974.559161226854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45974.559161226854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45974.559161226854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45974.559161226854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45974.559161226854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45974.559161226854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45974.559161226854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45974.559161226854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45974.559161226854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45974.559161226854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45974.559161226854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45974.559161226854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45974.559161226854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45974.559161226854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45974.559161226854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45974.559161226854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45974.559161226854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45974.559161226854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45974.559161226854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45974.559161226854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45974.559161226854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45974.559161226854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45974.559161226854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45974.559161226854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45974.559161226854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45974.559161226854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45974.559161226854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45974.559161226854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45974.559161226854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45974.559161226854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45974.559161226854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45974.559161226854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45974.559161226854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45974.559161226854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45974.559161226854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45974.559161226854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45974.559161226854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45974.559161226854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45974.559161226854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45974.559161226854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45974.559161226854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45974.559161226854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271.07844363425829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0.24388344907492865</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8.8594097222085111E-2</v>
      </c>
      <c r="H4" s="96">
        <v>45974.452511574076</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2</v>
      </c>
      <c r="D5" s="92" t="s">
        <v>30090</v>
      </c>
      <c r="E5" s="95" t="s">
        <v>39021</v>
      </c>
      <c r="F5" s="96">
        <v>45974.546377314815</v>
      </c>
      <c r="G5" s="97">
        <f ca="1">IFERROR(NOW()-F5,"")</f>
        <v>1.2783912039594725E-2</v>
      </c>
      <c r="H5" s="96">
        <v>45974.529016203705</v>
      </c>
      <c r="I5" s="135" t="str">
        <f>IFERROR(VLOOKUP(D5,DB!A:F,6,0),"")</f>
        <v>SCECO</v>
      </c>
      <c r="J5" s="135" t="str">
        <f>IFERROR(VLOOKUP(D5,DB!A:G,7,0),"")</f>
        <v>Vandalized</v>
      </c>
      <c r="K5" s="98" t="s">
        <v>39118</v>
      </c>
      <c r="L5" s="92" t="str">
        <f>IFERROR(VLOOKUP(D5,DB!A:I,9,0),"")</f>
        <v>Latis</v>
      </c>
    </row>
    <row r="6" spans="1:16" ht="15" customHeight="1">
      <c r="A6" s="135"/>
      <c r="B6" s="135" t="str">
        <f>IFERROR(VLOOKUP(D6,DB!A:K,11,0),"")</f>
        <v/>
      </c>
      <c r="C6" s="94"/>
      <c r="D6" s="92"/>
      <c r="E6" s="95"/>
      <c r="F6" s="96"/>
      <c r="G6" s="97">
        <f ca="1">IFERROR(NOW()-F6,"")</f>
        <v>45974.559161226854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45974.559161226854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45974.559161226854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45974.559161226854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45974.559161226854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45974.559161226854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45974.559161226854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45974.559161226854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45974.559161226854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45974.559161226854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45974.559161226854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45974.559161226854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45974.559161226854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45974.559161226854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45974.559161226854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45974.559161226854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45974.559161226854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45974.559161226854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45974.559161226854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45974.559161226854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45974.559161226854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45974.559161226854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45974.559161226854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45974.559161226854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45974.559161226854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45974.559161226854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45974.559161226854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45974.559161226854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45974.559161226854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45974.559161226854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45974.559161226854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45974.559161226854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45974.559161226854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45974.559161226854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45974.559161226854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45974.559161226854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45974.559161226854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45974.559161226854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45974.559161226854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45974.559161226854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45974.559161226854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45974.559161226854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45974.559161226854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45974.559161226854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45974.559161226854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45974.559161226854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45974.559161226854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45974.559161226854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45974.559161226854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45974.559161226854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45974.559161226854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45974.559161226854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45974.559161226854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45974.559161226854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45974.559161226854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45974.559161226854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45974.559161226854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45974.559161226854</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82.727101041666174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48.370283912037848</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12" ca="1" si="1">IFERROR(NOW()-F4,"")</f>
        <v>25.89805011574208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37382</v>
      </c>
      <c r="E6" s="124" t="s">
        <v>39021</v>
      </c>
      <c r="F6" s="158">
        <v>45974.476527777777</v>
      </c>
      <c r="G6" s="126">
        <f t="shared" ca="1" si="1"/>
        <v>8.2633449077547994E-2</v>
      </c>
      <c r="H6" s="125">
        <v>45974.470972222225</v>
      </c>
      <c r="I6" s="124" t="str">
        <f>IFERROR(VLOOKUP(D6,DB!A:F,6,0),"")</f>
        <v>Generator-SG</v>
      </c>
      <c r="J6" s="124" t="str">
        <f>IFERROR(VLOOKUP(D6,DB!A:G,7,0),"")</f>
        <v>Dead</v>
      </c>
      <c r="K6" s="124" t="s">
        <v>39128</v>
      </c>
      <c r="L6" s="124" t="str">
        <f>IFERROR(VLOOKUP(D6,DB!A:I,9,0),"")</f>
        <v>Latis</v>
      </c>
    </row>
    <row r="7" spans="1:13">
      <c r="A7" s="124"/>
      <c r="B7" s="124" t="str">
        <f>IFERROR(VLOOKUP(D7,DB!A:K,11,0),"")</f>
        <v/>
      </c>
      <c r="C7" s="124"/>
      <c r="D7" s="124"/>
      <c r="E7" s="124"/>
      <c r="F7" s="124"/>
      <c r="G7" s="126">
        <f t="shared" ca="1" si="1"/>
        <v>45974.559161226854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45974.559161226854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45974.559161226854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45974.559161226854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45974.559161226854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45974.559161226854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45974.559161226854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45974.559161226854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45974.559161226854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45974.559161226854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45974.559161226854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45974.559161226854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45974.559161226854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45974.559161226854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45974.559161226854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45974.559161226854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45974.559161226854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45974.559161226854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45974.559161226854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45974.559161226854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45974.559161226854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45974.559161226854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45974.559161226854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45974.559161226854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45974.559161226854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45974.559161226854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45974.559161226854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45974.559161226854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45974.559161226854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45974.559161226854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45974.559161226854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45974.559161226854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45974.559161226854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45974.559161226854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45974.559161226854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45974.559161226854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45974.559161226854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45974.559161226854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45974.559161226854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45974.559161226854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45974.559161226854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45974.559161226854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45974.559161226854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45974.559161226854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45974.559161226854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45974.559161226854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45974.559161226854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45974.559161226854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45974.559161226854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45974.559161226854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45974.559161226854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45974.559161226854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45974.559161226854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45974.559161226854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45974.559161226854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45974.559161226854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45974.559161226854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45974.559161226854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45974.559161226854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45974.559161226854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45974.559161226854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45974.559161226854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45974.559161226854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45974.559161226854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45974.559161226854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45974.559161226854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45974.559161226854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45974.559161226854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45974.559161226854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45974.559161226854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45974.559161226854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45974.559161226854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45974.559161226854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45974.559161226854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45974.559161226854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45974.559161226854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45974.559161226854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45974.559161226854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45974.559161226854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45974.559161226854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45974.559161226854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45974.559161226854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45974.559161226854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45974.559161226854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45974.559161226854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45974.559161226854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45974.559161226854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45974.559161226854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45974.559161226854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45974.559161226854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45974.559161226854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45974.559161226854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45974.559161226854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45974.559161226854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45974.559161226854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45974.559161226854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45974.559161226854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45974.559161226854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45974.559161226854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45974.559161226854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45974.559161226854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45974.559161226854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45974.559161226854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45974.559161226854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45974.559161226854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45974.559161226854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45974.559161226854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45974.559161226854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45974.559161226854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45974.559161226854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45974.559161226854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45974.559161226854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45974.559161226854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45974.559161226854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45974.559161226854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45974.559161226854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45974.559161226854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45974.559161226854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45974.559161226854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45974.559161226854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45974.559161226854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45974.559161226854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45974.559161226854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45974.559161226854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45974.559161226854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45974.559161226854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45974.559161226854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45974.559161226854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45974.559161226854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45974.559161226854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45974.559161226854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45974.559161226854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45974.559161226854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45974.559161226854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45974.559161226854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45974.559161226854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45974.559161226854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45974.559161226854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45974.559161226854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45974.559161226854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45974.559161226854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45974.559161226854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45974.559161226854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45974.559161226854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45974.559161226854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45974.559161226854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45974.559161226854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45974.559161226854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45974.559161226854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45974.559161226854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45974.559161226854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45974.559161226854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45974.559161226854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45974.559161226854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45974.559161226854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45974.559161226854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45974.559161226854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45974.559161226854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45974.559161226854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45974.559161226854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45974.559161226854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45974.559161226854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45974.559161226854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45974.559161226854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45974.559161226854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45974.559161226854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45974.559161226854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45974.559161226854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45974.559161226854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45974.559161226854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45974.559161226854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45974.559161226854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45974.559161226854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45974.559161226854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45974.559161226854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45974.559161226854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45974.559161226854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45974.559161226854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45974.559161226854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45974.559161226854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45974.559161226854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45974.559161226854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45974.559161226854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45974.559161226854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45974.559161226854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45974.559161226854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45974.559161226854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45974.559161226854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45974.559161226854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45974.559161226854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45974.559161226854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45974.559161226854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45974.559161226854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45974.559161226854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45974.559161226854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45974.559161226854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45974.559161226854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45974.559161226854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45974.559161226854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45974.559161226854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45974.559161226854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45974.559161226854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45974.559161226854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45974.559161226854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45974.559161226854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45974.559161226854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45974.559161226854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45974.559161226854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45974.559161226854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45974.559161226854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45974.559161226854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45974.559161226854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45974.559161226854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45974.559161226854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45974.559161226854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45974.559161226854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45974.559161226854</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7" t="s">
        <v>34529</v>
      </c>
      <c r="E2" s="124" t="s">
        <v>39100</v>
      </c>
      <c r="F2" s="143">
        <v>45974.479039351849</v>
      </c>
      <c r="G2" s="105">
        <f t="shared" ref="G2:G41" ca="1" si="0">IFERROR(NOW()-F2,"-")</f>
        <v>8.0121875005715992E-2</v>
      </c>
      <c r="H2" s="143">
        <v>45974.471817129626</v>
      </c>
      <c r="I2" s="141" t="str">
        <f>IFERROR(VLOOKUP(D2,DB!A:F,6,0),"")</f>
        <v>Generator-SG</v>
      </c>
      <c r="J2" s="141" t="str">
        <f>IFERROR(VLOOKUP(D2,DB!A:G,7,0),"")</f>
        <v>Dead</v>
      </c>
      <c r="K2" s="144" t="s">
        <v>39130</v>
      </c>
      <c r="L2" s="145" t="str">
        <f>IFERROR(VLOOKUP(D2,DB!A:I,9,0),"")</f>
        <v>Latis</v>
      </c>
    </row>
    <row r="3" spans="1:16382" ht="31.5" customHeight="1">
      <c r="A3" s="140"/>
      <c r="B3" s="141" t="str">
        <f>IFERROR(VLOOKUP(D3,DB!A:K,11,0),"")</f>
        <v/>
      </c>
      <c r="C3" s="142"/>
      <c r="D3" s="141"/>
      <c r="E3" s="124"/>
      <c r="F3" s="143"/>
      <c r="G3" s="105">
        <f t="shared" ca="1" si="0"/>
        <v>45974.559161226854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45974.559161226854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45974.559161226854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45974.559161226854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45974.559161226854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45974.559161226854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45974.559161226854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45974.559161226854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45974.559161226854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45974.559161226854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45974.559161226854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45974.559161226854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45974.559161226854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45974.559161226854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45974.559161226854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45974.559161226854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45974.559161226854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45974.559161226854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45974.559161226854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45974.559161226854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45974.559161226854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45974.559161226854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45974.559161226854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45974.559161226854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45974.559161226854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45974.559161226854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45974.559161226854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45974.559161226854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45974.559161226854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45974.559161226854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45974.559161226854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45974.559161226854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45974.559161226854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45974.559161226854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45974.559161226854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45974.559161226854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45974.559161226854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45974.559161226854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45974.559161226854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45974.559161226854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45974.559161226854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45974.559161226854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45974.559161226854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45974.559161226854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45974.559161226854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45974.559161226854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45974.559161226854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45974.559161226854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45974.559161226854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45974.559161226854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45974.559161226854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45974.559161226854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45974.559161226854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45974.559161226854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45974.559161226854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45974.559161226854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45974.559161226854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45974.559161226854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45974.559161226854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45974.559161226854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45974.559161226854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45974.559161226854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45974.559161226854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45974.559161226854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45974.559161226854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45974.559161226854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45974.559161226854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45974.559161226854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45974.559161226854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45974.559161226854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45974.559161226854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45974.559161226854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45974.559161226854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45974.559161226854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45974.559161226854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45974.559161226854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45974.559161226854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45974.559161226854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45974.559161226854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45974.559161226854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45974.559161226854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45974.559161226854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45974.559161226854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45974.559161226854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45974.559161226854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45974.559161226854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45974.559161226854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45974.559161226854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45974.559161226854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45974.559161226854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45974.559161226854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45974.559161226854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45974.559161226854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45974.559161226854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45974.559161226854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45974.559161226854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45974.559161226854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45974.559161226854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45974.559161226854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45974.559161226854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45974.559161226854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45974.559161226854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45974.559161226854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45974.559161226854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45974.559161226854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45974.559161226854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45974.559161226854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45974.559161226854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45974.559161226854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45974.559161226854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45974.559161226854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45974.559161226854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45974.559161226854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45974.559161226854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45974.559161226854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45974.559161226854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45974.559161226854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45974.559161226854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45974.559161226854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45974.559161226854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45974.559161226854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45974.559161226854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45974.559161226854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45974.559161226854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45974.559161226854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45974.559161226854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45974.559161226854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45974.559161226854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45974.559161226854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45974.559161226854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45974.559161226854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45974.559161226854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45974.559161226854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45974.559161226854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45974.559161226854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45974.559161226854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45974.559161226854</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2025-11-13T10:27:13Z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