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08" documentId="120_S{2AC9BD13-BADA-5192-A53E-5A8FF88502F6}" xr6:coauthVersionLast="47" xr6:coauthVersionMax="47" xr10:uidLastSave="{F7F48193-4FF1-4491-8778-731F79EB5A3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<sst xmlns="http://schemas.openxmlformats.org/spreadsheetml/2006/main" count="180321" uniqueCount="39145">
  <si>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</si>
  <si>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</si>
  <si>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</si>
  <si>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</si>
  <si>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</si>
  <si>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</si>
  <si>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</si>
  <si>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</si>
  <si>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</si>
  <si>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</si>
  <si>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</si>
  <si>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</si>
  <si>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</si>
  <si>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</si>
  <si>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</si>
  <si>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</si>
  <si>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</si>
  <si>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</si>
  <si>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</si>
  <si>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</si>
  <si>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</si>
  <si>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</si>
  <si>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</si>
  <si>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</si>
  <si>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</si>
  <si>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</si>
  <si>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</si>
  <si>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</si>
  <si>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</si>
  <si>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</si>
  <si>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</si>
  <si>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</si>
  <si>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</si>
  <si>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</si>
  <si>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</si>
  <si>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</si>
  <si>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</si>
  <si>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</si>
  <si>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</si>
  <si>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</si>
  <si>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</si>
  <si>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</si>
  <si>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</si>
  <si>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</si>
  <si>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</si>
  <si>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</si>
  <si>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</si>
  <si>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</si>
  <si>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</si>
  <si>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</si>
  <si>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</si>
  <si>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</si>
  <si>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</si>
  <si>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</si>
  <si>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</si>
  <si>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</si>
  <si>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</si>
  <si>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</si>
  <si>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</si>
  <si>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</si>
  <si>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</si>
  <si>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</si>
  <si>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</si>
  <si>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</si>
  <si>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</si>
  <si>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</si>
  <si>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</si>
  <si>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</si>
  <si>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</si>
  <si>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</si>
  <si>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</si>
  <si>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</si>
  <si>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</si>
  <si>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</si>
  <si>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</si>
  <si>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</si>
  <si>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</si>
  <si>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</si>
  <si>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</si>
  <si>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</si>
  <si>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</si>
  <si>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</si>
  <si>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</si>
  <si>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</si>
  <si>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</si>
  <si>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</si>
  <si>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</si>
  <si>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</si>
  <si>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</si>
  <si>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</si>
  <si>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</si>
  <si>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</si>
  <si>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</si>
  <si>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</si>
  <si>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</si>
  <si>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</si>
  <si>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</si>
  <si>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</si>
  <si>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</si>
  <si>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</si>
  <si>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</si>
  <si>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</si>
  <si>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</si>
  <si>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</si>
  <si>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</si>
  <si>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</si>
  <si>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</si>
  <si>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</si>
  <si>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</si>
  <si>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</si>
  <si>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</si>
  <si>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</si>
  <si>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</si>
  <si>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</si>
  <si>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</si>
  <si>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</si>
  <si>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</si>
  <si>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</si>
  <si>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</si>
  <si>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</si>
  <si>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</si>
  <si>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</si>
  <si>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</si>
  <si>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</si>
  <si>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</si>
  <si>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</si>
  <si>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</si>
  <si>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</si>
  <si>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</si>
  <si>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</si>
  <si>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</si>
  <si>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</si>
  <si>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</si>
  <si>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</si>
  <si>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</si>
  <si>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</si>
  <si>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</si>
  <si>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</si>
  <si>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</si>
  <si>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</si>
  <si>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</si>
  <si>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</si>
  <si>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</si>
  <si>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</si>
  <si>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</si>
  <si>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</si>
  <si>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</si>
  <si>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</si>
  <si>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</si>
  <si>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</si>
  <si>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</si>
  <si>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</si>
  <si>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</si>
  <si>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</si>
  <si>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</si>
  <si>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</si>
  <si>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</si>
  <si>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</si>
  <si>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</si>
  <si>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</si>
  <si>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</si>
  <si>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</si>
  <si>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</si>
  <si>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</si>
  <si>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</si>
  <si>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</si>
  <si>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</si>
  <si>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</si>
  <si>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</si>
  <si>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</si>
  <si>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</si>
  <si>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</si>
  <si>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</si>
  <si>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</si>
  <si>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</si>
  <si>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</si>
  <si>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</si>
  <si>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</si>
  <si>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</si>
  <si>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</si>
  <si>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</si>
  <si>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</si>
  <si>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</si>
  <si>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</si>
  <si>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</si>
  <si>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</si>
  <si>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</si>
  <si>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</si>
  <si>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</si>
  <si>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</si>
  <si>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</si>
  <si>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</si>
  <si>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</si>
  <si>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</si>
  <si>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</si>
  <si>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</si>
  <si>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</si>
  <si>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</si>
  <si>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</si>
  <si>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</si>
  <si>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</si>
  <si>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</si>
  <si>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</si>
  <si>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</si>
  <si>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</si>
  <si>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</si>
  <si>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</si>
  <si>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</si>
  <si>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</si>
  <si>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</si>
  <si>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</si>
  <si>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</si>
  <si>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</si>
  <si>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</si>
  <si>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</si>
  <si>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</si>
  <si>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</si>
  <si>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</si>
  <si>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</si>
  <si>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</si>
  <si>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</si>
  <si>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</si>
  <si>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</si>
  <si>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</si>
  <si>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</si>
  <si>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</si>
  <si>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</si>
  <si>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</si>
  <si>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</si>
  <si>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</si>
  <si>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</si>
  <si>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</si>
  <si>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</si>
  <si>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</si>
  <si>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</si>
  <si>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</si>
  <si>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</si>
  <si>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</si>
  <si>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</si>
  <si>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</si>
  <si>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</si>
  <si>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</si>
  <si>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</si>
  <si>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</si>
  <si>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</si>
  <si>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</si>
  <si>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</si>
  <si>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</si>
  <si>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</si>
  <si>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</si>
  <si>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</si>
  <si>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</si>
  <si>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</si>
  <si>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</si>
  <si>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</si>
  <si>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</si>
  <si>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</si>
  <si>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</si>
  <si>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</si>
  <si>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</si>
  <si>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</si>
  <si>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</si>
  <si>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</si>
  <si>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</si>
  <si>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</si>
  <si>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</si>
  <si>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</si>
  <si>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</si>
  <si>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</si>
  <si>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</si>
  <si>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</si>
  <si>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</si>
  <si>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</si>
  <si>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</si>
  <si>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</si>
  <si>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</si>
  <si>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</si>
  <si>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</si>
  <si>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</si>
  <si>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</si>
  <si>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</si>
  <si>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</si>
  <si>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</si>
  <si>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</si>
  <si>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</si>
  <si>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</si>
  <si>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</si>
  <si>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</si>
  <si>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</si>
  <si>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</si>
  <si>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</si>
  <si>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</si>
  <si>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</si>
  <si>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</si>
  <si>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</si>
  <si>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</si>
  <si>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</si>
  <si>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</si>
  <si>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</si>
  <si>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</si>
  <si>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</si>
  <si>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</si>
  <si>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</si>
  <si>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</si>
  <si>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</si>
  <si>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</si>
  <si>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</si>
  <si>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</si>
  <si>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</si>
  <si>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</si>
  <si>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</si>
  <si>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</si>
  <si>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</si>
  <si>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</si>
  <si>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</si>
  <si>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</si>
  <si>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</si>
  <si>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</si>
  <si>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</si>
  <si>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</si>
  <si>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</si>
  <si>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</si>
  <si>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</si>
  <si>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</si>
  <si>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</si>
  <si>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</si>
  <si>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</si>
  <si>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</si>
  <si>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</si>
  <si>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</si>
  <si>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</si>
  <si>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</si>
  <si>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</si>
  <si>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</si>
  <si>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</si>
  <si>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</si>
  <si>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</si>
  <si>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</si>
  <si>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</si>
  <si>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</si>
  <si>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</si>
  <si>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</si>
  <si>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</si>
  <si>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</si>
  <si>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</si>
  <si>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</si>
  <si>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</si>
  <si>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</si>
  <si>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</si>
  <si>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</si>
  <si>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</si>
  <si>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</si>
  <si>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</si>
  <si>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</si>
  <si>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</si>
  <si>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</si>
  <si>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</si>
  <si>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</si>
  <si>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</si>
  <si>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</si>
  <si>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</si>
  <si>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</si>
  <si>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</si>
  <si>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</si>
  <si>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</si>
  <si>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</si>
  <si>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</si>
  <si>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</si>
  <si>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</si>
  <si>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</si>
  <si>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</si>
  <si>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</si>
  <si>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</si>
  <si>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</si>
  <si>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</si>
  <si>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</si>
  <si>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</si>
  <si>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</si>
  <si>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</si>
  <si>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</si>
  <si>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</si>
  <si>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</si>
  <si>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</si>
  <si>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</si>
  <si>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</si>
  <si>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</si>
  <si>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</si>
  <si>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</si>
  <si>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</si>
  <si>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</si>
  <si>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</si>
  <si>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</si>
  <si>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</si>
  <si>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</si>
  <si>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</si>
  <si>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</si>
  <si>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</si>
  <si>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</si>
  <si>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</si>
  <si>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</si>
  <si>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</si>
  <si>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</si>
  <si>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</si>
  <si>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</si>
  <si>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</si>
  <si>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</si>
  <si>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</si>
  <si>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</si>
  <si>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</si>
  <si>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</si>
  <si>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</si>
  <si>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</si>
  <si>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</si>
  <si>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</si>
  <si>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</si>
  <si>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</si>
  <si>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</si>
  <si>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</si>
  <si>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</si>
  <si>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</si>
  <si>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</si>
  <si>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</si>
  <si>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</si>
  <si>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</si>
  <si>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</si>
  <si>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</si>
  <si>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</si>
  <si>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</si>
  <si>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</si>
  <si>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</si>
  <si>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</si>
  <si>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</si>
  <si>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</si>
  <si>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</si>
  <si>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</si>
  <si>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</si>
  <si>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</si>
  <si>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</si>
  <si>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</si>
  <si>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</si>
  <si>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</si>
  <si>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</si>
  <si>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</si>
  <si>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</si>
  <si>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</si>
  <si>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</si>
  <si>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</si>
  <si>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</si>
  <si>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</si>
  <si>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</si>
  <si>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</si>
  <si>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</si>
  <si>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</si>
  <si>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</si>
  <si>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</si>
  <si>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</si>
  <si>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</si>
  <si>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</si>
  <si>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</si>
  <si>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</si>
  <si>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</si>
  <si>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</si>
  <si>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</si>
  <si>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</si>
  <si>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</si>
  <si>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</si>
  <si>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</si>
  <si>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</si>
  <si>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</si>
  <si>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</si>
  <si>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</si>
  <si>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</si>
  <si>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</si>
  <si>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</si>
  <si>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</si>
  <si>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</si>
  <si>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</si>
  <si>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</si>
  <si>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</si>
  <si>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</si>
  <si>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</si>
  <si>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</si>
  <si>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</si>
  <si>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</si>
  <si>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</si>
  <si>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</si>
  <si>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</si>
  <si>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</si>
  <si>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</si>
  <si>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</si>
  <si>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</si>
  <si>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</si>
  <si>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</si>
  <si>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</si>
  <si>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</si>
  <si>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</si>
  <si>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</si>
  <si>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</si>
  <si>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</si>
  <si>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</si>
  <si>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</si>
  <si>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</si>
  <si>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</si>
  <si>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</si>
  <si>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</si>
  <si>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</si>
  <si>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</si>
  <si>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</si>
  <si>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</si>
  <si>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</si>
  <si>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</si>
  <si>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</si>
  <si>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</si>
  <si>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</si>
  <si>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</si>
  <si>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</si>
  <si>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</si>
  <si>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</si>
  <si>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</si>
  <si>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</si>
  <si>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</si>
  <si>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</si>
  <si>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</si>
  <si>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</si>
  <si>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</si>
  <si>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</si>
  <si>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</si>
  <si>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</si>
  <si>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</si>
  <si>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</si>
  <si>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</si>
  <si>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</si>
  <si>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</si>
  <si>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</si>
  <si>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</si>
  <si>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</si>
  <si>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</si>
  <si>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</si>
  <si>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</si>
  <si>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</si>
  <si>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</si>
  <si>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</si>
  <si>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</si>
  <si>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</si>
  <si>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</si>
  <si>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</si>
  <si>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</si>
  <si>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</si>
  <si>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</si>
  <si>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</si>
  <si>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</si>
  <si>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</si>
  <si>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</si>
  <si>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</si>
  <si>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</si>
  <si>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</si>
  <si>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</si>
  <si>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</si>
  <si>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</si>
  <si>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</si>
  <si>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</si>
  <si>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</si>
  <si>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</si>
  <si>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</si>
  <si>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</si>
  <si>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</si>
  <si>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</si>
  <si>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</si>
  <si>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</si>
  <si>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</si>
  <si>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</si>
  <si>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</si>
  <si>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</si>
  <si>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</si>
  <si>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</si>
  <si>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</si>
  <si>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</si>
  <si>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</si>
  <si>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</si>
  <si>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</si>
  <si>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</si>
  <si>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</si>
  <si>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</si>
  <si>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</si>
  <si>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</si>
  <si>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</si>
  <si>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</si>
  <si>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</si>
  <si>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</si>
  <si>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</si>
  <si>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</si>
  <si>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</si>
  <si>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</si>
  <si>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</si>
  <si>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</si>
  <si>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</si>
  <si>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</si>
  <si>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</si>
  <si>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</si>
  <si>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</si>
  <si>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</si>
  <si>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</si>
  <si>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</si>
  <si>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</si>
  <si>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</si>
  <si>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</si>
  <si>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</si>
  <si>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</si>
  <si>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</si>
  <si>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</si>
  <si>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</si>
  <si>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</si>
  <si>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</si>
  <si>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</si>
  <si>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</si>
  <si>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</si>
  <si>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</si>
  <si>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</si>
  <si>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</si>
  <si>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</si>
  <si>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</si>
  <si>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</si>
  <si>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</si>
  <si>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</si>
  <si>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</si>
  <si>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</si>
  <si>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</si>
  <si>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</si>
  <si>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</si>
  <si>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</si>
  <si>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</si>
  <si>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</si>
  <si>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</si>
  <si>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</si>
  <si>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</si>
  <si>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</si>
  <si>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</si>
  <si>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</si>
  <si>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</si>
  <si>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</si>
  <si>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</si>
  <si>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</si>
  <si>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</si>
  <si>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</si>
  <si>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</si>
  <si>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</si>
  <si>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</si>
  <si>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</si>
  <si>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</si>
  <si>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</si>
  <si>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</si>
  <si>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</si>
  <si>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</si>
  <si>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</si>
  <si>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</si>
  <si>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</si>
  <si>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</si>
  <si>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</si>
  <si>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</si>
  <si>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</si>
  <si>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</si>
  <si>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</si>
  <si>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</si>
  <si>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</si>
  <si>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</si>
  <si>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</si>
  <si>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</si>
  <si>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</si>
  <si>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</si>
  <si>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</si>
  <si>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</si>
  <si>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</si>
  <si>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</si>
  <si>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</si>
  <si>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</si>
  <si>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</si>
  <si>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</si>
  <si>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</si>
  <si>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</si>
  <si>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</si>
  <si>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</si>
  <si>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</si>
  <si>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</si>
  <si>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</si>
  <si>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</si>
  <si>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</si>
  <si>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</si>
  <si>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</si>
  <si>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</si>
  <si>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</si>
  <si>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</si>
  <si>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</si>
  <si>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</si>
  <si>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</si>
  <si>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</si>
  <si>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</si>
  <si>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</si>
  <si>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</si>
  <si>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</si>
  <si>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</si>
  <si>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</si>
  <si>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</si>
  <si>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</si>
  <si>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</si>
  <si>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</si>
  <si>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</si>
  <si>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</si>
  <si>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</si>
  <si>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</si>
  <si>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</si>
  <si>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</si>
  <si>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</si>
  <si>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</si>
  <si>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</si>
  <si>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</si>
  <si>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</si>
  <si>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</si>
  <si>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</si>
  <si>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</si>
  <si>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</si>
  <si>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</si>
  <si>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</si>
  <si>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</si>
  <si>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</si>
  <si>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</si>
  <si>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</si>
  <si>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</si>
  <si>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</si>
  <si>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</si>
  <si>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</si>
  <si>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</si>
  <si>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</si>
  <si>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</si>
  <si>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</si>
  <si>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</si>
  <si>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</si>
  <si>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</si>
  <si>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</si>
  <si>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</si>
  <si>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</si>
  <si>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</si>
  <si>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</si>
  <si>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</si>
  <si>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</si>
  <si>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</si>
  <si>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</si>
  <si>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</si>
  <si>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</si>
  <si>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</si>
  <si>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</si>
  <si>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</si>
  <si>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</si>
  <si>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</si>
  <si>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</si>
  <si>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</si>
  <si>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</si>
  <si>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</si>
  <si>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</si>
  <si>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</si>
  <si>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</si>
  <si>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</si>
  <si>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</si>
  <si>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</si>
  <si>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</si>
  <si>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</si>
  <si>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</si>
  <si>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</si>
  <si>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</si>
  <si>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</si>
  <si>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</si>
  <si>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</si>
  <si>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</si>
  <si>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</si>
  <si>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</si>
  <si>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</si>
  <si>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</si>
  <si>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</si>
  <si>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</si>
  <si>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</si>
  <si>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</si>
  <si>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</si>
  <si>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</si>
  <si>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</si>
  <si>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</si>
  <si>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</si>
  <si>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</si>
  <si>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</si>
  <si>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</si>
  <si>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</si>
  <si>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</si>
  <si>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</si>
  <si>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</si>
  <si>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</si>
  <si>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</si>
  <si>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</si>
  <si>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</si>
  <si>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</si>
  <si>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</si>
  <si>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</si>
  <si>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</si>
  <si>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</si>
  <si>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</si>
  <si>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</si>
  <si>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</si>
  <si>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</si>
  <si>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</si>
  <si>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</si>
  <si>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</si>
  <si>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</si>
  <si>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</si>
  <si>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</si>
  <si>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</si>
  <si>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</si>
  <si>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</si>
  <si>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</si>
  <si>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</si>
  <si>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</si>
  <si>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</si>
  <si>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</si>
  <si>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</si>
  <si>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</si>
  <si>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</si>
  <si>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</si>
  <si>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</si>
  <si>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</si>
  <si>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</si>
  <si>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</si>
  <si>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</si>
  <si>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</si>
  <si>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</si>
  <si>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</si>
  <si>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</si>
  <si>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</si>
  <si>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</si>
  <si>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</si>
  <si>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</si>
  <si>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</si>
  <si>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</si>
  <si>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</si>
  <si>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</si>
  <si>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</si>
  <si>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</si>
  <si>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</si>
  <si>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</si>
  <si>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</si>
  <si>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</si>
  <si>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</si>
  <si>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</si>
  <si>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</si>
  <si>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</si>
  <si>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</si>
  <si>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</si>
  <si>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</si>
  <si>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</si>
  <si>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</si>
  <si>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</si>
  <si>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</si>
  <si>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</si>
  <si>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</si>
  <si>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</si>
  <si>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</si>
  <si>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</si>
  <si>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</si>
  <si>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</si>
  <si>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</si>
  <si>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</si>
  <si>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</si>
  <si>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</si>
  <si>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</si>
  <si>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</si>
  <si>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</si>
  <si>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</si>
  <si>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</si>
  <si>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</si>
  <si>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</si>
  <si>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</si>
  <si>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</si>
  <si>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</si>
  <si>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</si>
  <si>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</si>
  <si>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</si>
  <si>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</si>
  <si>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</si>
  <si>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</si>
  <si>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</si>
  <si>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</si>
  <si>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</si>
  <si>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</si>
  <si>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</si>
  <si>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</si>
  <si>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</si>
  <si>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</si>
  <si>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</si>
  <si>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</si>
  <si>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</si>
  <si>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</si>
  <si>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</si>
  <si>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</si>
  <si>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</si>
  <si>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</si>
  <si>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</si>
  <si>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</si>
  <si>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</si>
  <si>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</si>
  <si>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</si>
  <si>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</si>
  <si>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</si>
  <si>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</si>
  <si>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</si>
  <si>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</si>
  <si>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</si>
  <si>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</si>
  <si>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</si>
  <si>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</si>
  <si>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</si>
  <si>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</si>
  <si>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</si>
  <si>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</si>
  <si>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</si>
  <si>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</si>
  <si>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</si>
  <si>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</si>
  <si>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</si>
  <si>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</si>
  <si>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</si>
  <si>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</si>
  <si>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</si>
  <si>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</si>
  <si>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</si>
  <si>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</si>
  <si>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</si>
  <si>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</si>
  <si>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</si>
  <si>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</si>
  <si>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</si>
  <si>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</si>
  <si>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</si>
  <si>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</si>
  <si>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</si>
  <si>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</si>
  <si>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</si>
  <si>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</si>
  <si>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</si>
  <si>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</si>
  <si>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</si>
  <si>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</si>
  <si>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</si>
  <si>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</si>
  <si>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</si>
  <si>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</si>
  <si>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</si>
  <si>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</si>
  <si>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</si>
  <si>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</si>
  <si>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</si>
  <si>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</si>
  <si>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</si>
  <si>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</si>
  <si>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</si>
  <si>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</si>
  <si>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</si>
  <si>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</si>
  <si>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</si>
  <si>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</si>
  <si>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</si>
  <si>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</si>
  <si>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</si>
  <si>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</si>
  <si>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</si>
  <si>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</si>
  <si>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</si>
  <si>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</si>
  <si>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</si>
  <si>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</si>
  <si>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</si>
  <si>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</si>
  <si>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</si>
  <si>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</si>
  <si>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</si>
  <si>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</si>
  <si>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</si>
  <si>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</si>
  <si>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</si>
  <si>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</si>
  <si>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</si>
  <si>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</si>
  <si>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</si>
  <si>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</si>
  <si>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</si>
  <si>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</si>
  <si>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</si>
  <si>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</si>
  <si>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</si>
  <si>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</si>
  <si>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</si>
  <si>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</si>
  <si>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</si>
  <si>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</si>
  <si>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</si>
  <si>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</si>
  <si>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</si>
  <si>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</si>
  <si>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</si>
  <si>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</si>
  <si>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</si>
  <si>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</si>
  <si>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</si>
  <si>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</si>
  <si>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</si>
  <si>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</si>
  <si>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</si>
  <si>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</si>
  <si>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</si>
  <si>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</si>
  <si>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</si>
  <si>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</si>
  <si>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</si>
  <si>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</si>
  <si>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</si>
  <si>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</si>
  <si>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</si>
  <si>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</si>
  <si>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</si>
  <si>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</si>
  <si>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</si>
  <si>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</si>
  <si>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</si>
  <si>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</si>
  <si>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</si>
  <si>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</si>
  <si>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</si>
  <si>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</si>
  <si>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</si>
  <si>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</si>
  <si>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</si>
  <si>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</si>
  <si>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</si>
  <si>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</si>
  <si>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</si>
  <si>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</si>
  <si>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</si>
  <si>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</si>
  <si>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</si>
  <si>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</si>
  <si>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</si>
  <si>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</si>
  <si>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</si>
  <si>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</si>
  <si>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</si>
  <si>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</si>
  <si>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</si>
  <si>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</si>
  <si>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</si>
  <si>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</si>
  <si>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</si>
  <si>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</si>
  <si>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</si>
  <si>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</si>
  <si>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</si>
  <si>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</si>
  <si>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</si>
  <si>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</si>
  <si>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</si>
  <si>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</si>
  <si>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</si>
  <si>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</si>
  <si>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</si>
  <si>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</si>
  <si>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</si>
  <si>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</si>
  <si>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</si>
  <si>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</si>
  <si>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</si>
  <si>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</si>
  <si>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</si>
  <si>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</si>
  <si>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</si>
  <si>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</si>
  <si>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</si>
  <si>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</si>
  <si>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</si>
  <si>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</si>
  <si>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</si>
  <si>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</si>
  <si>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</si>
  <si>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</si>
  <si>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</si>
  <si>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</si>
  <si>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</si>
  <si>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</si>
  <si>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</si>
  <si>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</si>
  <si>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</si>
  <si>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</si>
  <si>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</si>
  <si>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</si>
  <si>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</si>
  <si>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</si>
  <si>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</si>
  <si>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</si>
  <si>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</si>
  <si>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</si>
  <si>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</si>
  <si>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</si>
  <si>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</si>
  <si>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</si>
  <si>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</si>
  <si>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</si>
  <si>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</si>
  <si>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</si>
  <si>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</si>
  <si>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</si>
  <si>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</si>
  <si>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</si>
  <si>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</si>
  <si>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</si>
  <si>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</si>
  <si>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</si>
  <si>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</si>
  <si>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</si>
  <si>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</si>
  <si>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</si>
  <si>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</si>
  <si>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</si>
  <si>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</si>
  <si>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</si>
  <si>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</si>
  <si>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</si>
  <si>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</si>
  <si>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</si>
  <si>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</si>
  <si>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</si>
  <si>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</si>
  <si>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</si>
  <si>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</si>
  <si>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</si>
  <si>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</si>
  <si>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</si>
  <si>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</si>
  <si>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</si>
  <si>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</si>
  <si>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</si>
  <si>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</si>
  <si>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</si>
  <si>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</si>
  <si>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</si>
  <si>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</si>
  <si>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</si>
  <si>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</si>
  <si>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</si>
  <si>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</si>
  <si>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</si>
  <si>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</si>
  <si>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</si>
  <si>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</si>
  <si>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</si>
  <si>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</si>
  <si>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</si>
  <si>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</si>
  <si>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</si>
  <si>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</si>
  <si>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</si>
  <si>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</si>
  <si>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</si>
  <si>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</si>
  <si>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</si>
  <si>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</si>
  <si>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</si>
  <si>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</si>
  <si>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</si>
  <si>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</si>
  <si>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</si>
  <si>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</si>
  <si>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</si>
  <si>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</si>
  <si>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</si>
  <si>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</si>
  <si>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</si>
  <si>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</si>
  <si>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</si>
  <si>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</si>
  <si>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</si>
  <si>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</si>
  <si>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</si>
  <si>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</si>
  <si>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</si>
  <si>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</si>
  <si>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</si>
  <si>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</si>
  <si>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</si>
  <si>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</si>
  <si>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</si>
  <si>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</si>
  <si>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</si>
  <si>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</si>
  <si>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</si>
  <si>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</si>
  <si>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</si>
  <si>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</si>
  <si>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</si>
  <si>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</si>
  <si>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</si>
  <si>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</si>
  <si>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</si>
  <si>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</si>
  <si>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</si>
  <si>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</si>
  <si>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</si>
  <si>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</si>
  <si>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</si>
  <si>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</si>
  <si>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</si>
  <si>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</si>
  <si>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</si>
  <si>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</si>
  <si>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</si>
  <si>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</si>
  <si>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</si>
  <si>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</si>
  <si>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</si>
  <si>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</si>
  <si>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</si>
  <si>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</si>
  <si>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</si>
  <si>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</si>
  <si>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</si>
  <si>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</si>
  <si>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</si>
  <si>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</si>
  <si>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</si>
  <si>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</si>
  <si>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</si>
  <si>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</si>
  <si>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</si>
  <si>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</si>
  <si>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</si>
  <si>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</si>
  <si>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</si>
  <si>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</si>
  <si>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</si>
  <si>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</si>
  <si>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</si>
  <si>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</si>
  <si>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</si>
  <si>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</si>
  <si>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</si>
  <si>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</si>
  <si>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</si>
  <si>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</si>
  <si>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</si>
  <si>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</si>
  <si>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</si>
  <si>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</si>
  <si>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</si>
  <si>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</si>
  <si>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</si>
  <si>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</si>
  <si>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</si>
  <si>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</si>
  <si>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</si>
  <si>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</si>
  <si>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</si>
  <si>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</si>
  <si>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</si>
  <si>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</si>
  <si>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</si>
  <si>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</si>
  <si>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</si>
  <si>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</si>
  <si>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</si>
  <si>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</si>
  <si>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</si>
  <si>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</si>
  <si>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</si>
  <si>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</si>
  <si>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</si>
  <si>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</si>
  <si>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</si>
  <si>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</si>
  <si>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</si>
  <si>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</si>
  <si>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</si>
  <si>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</si>
  <si>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</si>
  <si>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</si>
  <si>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</si>
  <si>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</si>
  <si>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</si>
  <si>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</si>
  <si>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</si>
  <si>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</si>
  <si>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</si>
  <si>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</si>
  <si>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</si>
  <si>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</si>
  <si>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</si>
  <si>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</si>
  <si>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</si>
  <si>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</si>
  <si>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</si>
  <si>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</si>
  <si>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</si>
  <si>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</si>
  <si>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</si>
  <si>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</si>
  <si>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</si>
  <si>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</si>
  <si>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</si>
  <si>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</si>
  <si>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</si>
  <si>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</si>
  <si>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</si>
  <si>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</si>
  <si>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</si>
  <si>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</si>
  <si>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</si>
  <si>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</si>
  <si>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</si>
  <si>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</si>
  <si>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</si>
  <si>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</si>
  <si>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</si>
  <si>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</si>
  <si>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</si>
  <si>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</si>
  <si>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</si>
  <si>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</si>
  <si>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</si>
  <si>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</si>
  <si>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</si>
  <si>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</si>
  <si>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</si>
  <si>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</si>
  <si>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</si>
  <si>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</si>
  <si>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</si>
  <si>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</si>
  <si>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</si>
  <si>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</si>
  <si>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</si>
  <si>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</si>
  <si>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</si>
  <si>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</si>
  <si>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</si>
  <si>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</si>
  <si>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</si>
  <si>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</si>
  <si>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</si>
  <si>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</si>
  <si>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</si>
  <si>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</si>
  <si>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</si>
  <si>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</si>
  <si>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</si>
  <si>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</si>
  <si>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</si>
  <si>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</si>
  <si>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</si>
  <si>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</si>
  <si>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</si>
  <si>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</si>
  <si>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</si>
  <si>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</si>
  <si>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</si>
  <si>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</si>
  <si>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</si>
  <si>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</si>
  <si>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</si>
  <si>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</si>
  <si>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</si>
  <si>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</si>
  <si>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</si>
  <si>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</si>
  <si>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</si>
  <si>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</si>
  <si>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</si>
  <si>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</si>
  <si>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</si>
  <si>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</si>
  <si>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</si>
  <si>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</si>
  <si>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</si>
  <si>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</si>
  <si>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</si>
  <si>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</si>
  <si>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</si>
  <si>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</si>
  <si>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</si>
  <si>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</si>
  <si>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</si>
  <si>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</si>
  <si>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</si>
  <si>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</si>
  <si>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</si>
  <si>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</si>
  <si>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</si>
  <si>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</si>
  <si>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</si>
  <si>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</si>
  <si>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</si>
  <si>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</si>
  <si>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</si>
  <si>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</si>
  <si>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</si>
  <si>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</si>
  <si>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</si>
  <si>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</si>
  <si>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</si>
  <si>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</si>
  <si>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</si>
  <si>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</si>
  <si>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</si>
  <si>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</si>
  <si>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</si>
  <si>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</si>
  <si>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</si>
  <si>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</si>
  <si>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</si>
  <si>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</si>
  <si>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</si>
  <si>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</si>
  <si>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</si>
  <si>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</si>
  <si>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</si>
  <si>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</si>
  <si>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</si>
  <si>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</si>
  <si>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</si>
  <si>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</si>
  <si>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</si>
  <si>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</si>
  <si>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</si>
  <si>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</si>
  <si>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</si>
  <si>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</si>
  <si>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</si>
  <si>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</si>
  <si>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</si>
  <si>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</si>
  <si>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</si>
  <si>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</si>
  <si>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</si>
  <si>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</si>
  <si>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</si>
  <si>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</si>
  <si>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</si>
  <si>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</si>
  <si>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</si>
  <si>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</si>
  <si>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</si>
  <si>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</si>
  <si>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</si>
  <si>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</si>
  <si>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</si>
  <si>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</si>
  <si>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</si>
  <si>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</si>
  <si>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</si>
  <si>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</si>
  <si>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</si>
  <si>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</si>
  <si>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</si>
  <si>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</si>
  <si>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</si>
  <si>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</si>
  <si>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</si>
  <si>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</si>
  <si>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</si>
  <si>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</si>
  <si>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</si>
  <si>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</si>
  <si>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</si>
  <si>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</si>
  <si>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</si>
  <si>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</si>
  <si>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</si>
  <si>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</si>
  <si>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</si>
  <si>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</si>
  <si>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</si>
  <si>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</si>
  <si>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</si>
  <si>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</si>
  <si>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</si>
  <si>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</si>
  <si>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</si>
  <si>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</si>
  <si>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</si>
  <si>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</si>
  <si>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</si>
  <si>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</si>
  <si>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</si>
  <si>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</si>
  <si>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</si>
  <si>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</si>
  <si>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</si>
  <si>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</si>
  <si>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</si>
  <si>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</si>
  <si>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</si>
  <si>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</si>
  <si>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</si>
  <si>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</si>
  <si>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</si>
  <si>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</si>
  <si>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</si>
  <si>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</si>
  <si>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</si>
  <si>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</si>
  <si>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</si>
  <si>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</si>
  <si>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</si>
  <si>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</si>
  <si>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</si>
  <si>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</si>
  <si>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</si>
  <si>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</si>
  <si>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</si>
  <si>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</si>
  <si>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</si>
  <si>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</si>
  <si>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</si>
  <si>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</si>
  <si>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</si>
  <si>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</si>
  <si>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</si>
  <si>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</si>
  <si>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</si>
  <si>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</si>
  <si>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</si>
  <si>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</si>
  <si>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</si>
  <si>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</si>
  <si>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</si>
  <si>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</si>
  <si>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</si>
  <si>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</si>
  <si>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</si>
  <si>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</si>
  <si>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</si>
  <si>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</si>
  <si>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</si>
  <si>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</si>
  <si>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</si>
  <si>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</si>
  <si>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</si>
  <si>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</si>
  <si>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</si>
  <si>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</si>
  <si>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</si>
  <si>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</si>
  <si>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</si>
  <si>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</si>
  <si>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</si>
  <si>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</si>
  <si>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</si>
  <si>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</si>
  <si>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</si>
  <si>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</si>
  <si>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</si>
  <si>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</si>
  <si>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</si>
  <si>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</si>
  <si>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</si>
  <si>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</si>
  <si>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</si>
  <si>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</si>
  <si>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</si>
  <si>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</si>
  <si>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</si>
  <si>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</si>
  <si>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</si>
  <si>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</si>
  <si>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</si>
  <si>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</si>
  <si>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</si>
  <si>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</si>
  <si>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</si>
  <si>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</si>
  <si>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</si>
  <si>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</si>
  <si>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</si>
  <si>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</si>
  <si>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</si>
  <si>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</si>
  <si>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</si>
  <si>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</si>
  <si>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</si>
  <si>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</si>
  <si>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</si>
  <si>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</si>
  <si>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</si>
  <si>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</si>
  <si>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</si>
  <si>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</si>
  <si>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</si>
  <si>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</si>
  <si>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</si>
  <si>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</si>
  <si>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</si>
  <si>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</si>
  <si>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</si>
  <si>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</si>
  <si>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</si>
  <si>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</si>
  <si>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</si>
  <si>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</si>
  <si>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</si>
  <si>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</si>
  <si>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</si>
  <si>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</si>
  <si>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</si>
  <si>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</si>
  <si>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</si>
  <si>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</si>
  <si>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</si>
  <si>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</si>
  <si>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</si>
  <si>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</si>
  <si>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</si>
  <si>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</si>
  <si>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</si>
  <si>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</si>
  <si>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</si>
  <si>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</si>
  <si>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</si>
  <si>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</si>
  <si>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</si>
  <si>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</si>
  <si>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</si>
  <si>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</si>
  <si>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</si>
  <si>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</si>
  <si>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</si>
  <si>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</si>
  <si>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</si>
  <si>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</si>
  <si>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</si>
  <si>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</si>
  <si>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</si>
  <si>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</si>
  <si>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</si>
  <si>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</si>
  <si>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</si>
  <si>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</si>
  <si>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</si>
  <si>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</si>
  <si>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</si>
  <si>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</si>
  <si>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</si>
  <si>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</si>
  <si>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</si>
  <si>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</si>
  <si>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</si>
  <si>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</si>
  <si>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</si>
  <si>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</si>
  <si>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</si>
  <si>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</si>
  <si>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</si>
  <si>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</si>
  <si>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</si>
  <si>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</si>
  <si>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</si>
  <si>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</si>
  <si>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</si>
  <si>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</si>
  <si>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</si>
  <si>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</si>
  <si>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</si>
  <si>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</si>
  <si>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</si>
  <si>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</si>
  <si>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</si>
  <si>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</si>
  <si>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</si>
  <si>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</si>
  <si>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</si>
  <si>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</si>
  <si>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</si>
  <si>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</si>
  <si>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</si>
  <si>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</si>
  <si>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</si>
  <si>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</si>
  <si>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</si>
  <si>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</si>
  <si>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</si>
  <si>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</si>
  <si>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</si>
  <si>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</si>
  <si>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</si>
  <si>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</si>
  <si>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</si>
  <si>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</si>
  <si>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</si>
  <si>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</si>
  <si>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</si>
  <si>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</si>
  <si>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</si>
  <si>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</si>
  <si>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</si>
  <si>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</si>
  <si>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</si>
  <si>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</si>
  <si>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</si>
  <si>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</si>
  <si>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</si>
  <si>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</si>
  <si>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</si>
  <si>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</si>
  <si>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</si>
  <si>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</si>
  <si>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</si>
  <si>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</si>
  <si>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</si>
  <si>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</si>
  <si>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</si>
  <si>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</si>
  <si>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</si>
  <si>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</si>
  <si>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</si>
  <si>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</si>
  <si>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</si>
  <si>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</si>
  <si>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</si>
  <si>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</si>
  <si>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</si>
  <si>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</si>
  <si>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</si>
  <si>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</si>
  <si>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</si>
  <si>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</si>
  <si>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</si>
  <si>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</si>
  <si>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</si>
  <si>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</si>
  <si>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</si>
  <si>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</si>
  <si>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</si>
  <si>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</si>
  <si>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</si>
  <si>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</si>
  <si>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</si>
  <si>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</si>
  <si>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</si>
  <si>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</si>
  <si>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</si>
  <si>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</si>
  <si>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</si>
  <si>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</si>
  <si>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</si>
  <si>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</si>
  <si>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</si>
  <si>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</si>
  <si>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</si>
  <si>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</si>
  <si>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</si>
  <si>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</si>
  <si>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</si>
  <si>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</si>
  <si>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</si>
  <si>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</si>
  <si>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</si>
  <si>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</si>
  <si>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</si>
  <si>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</si>
  <si>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</si>
  <si>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</si>
  <si>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</si>
  <si>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</si>
  <si>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</si>
  <si>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</si>
  <si>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</si>
  <si>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</si>
  <si>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</si>
  <si>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</si>
  <si>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</si>
  <si>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</si>
  <si>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</si>
  <si>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</si>
  <si>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</si>
  <si>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</si>
  <si>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</si>
  <si>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</si>
  <si>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</si>
  <si>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</si>
  <si>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</si>
  <si>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</si>
  <si>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</si>
  <si>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</si>
  <si>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</si>
  <si>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</si>
  <si>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</si>
  <si>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</si>
  <si>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</si>
  <si>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</si>
  <si>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</si>
  <si>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</si>
  <si>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</si>
  <si>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</si>
  <si>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</si>
  <si>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</si>
  <si>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</si>
  <si>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</si>
  <si>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</si>
  <si>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</si>
  <si>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</si>
  <si>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</si>
  <si>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</si>
  <si>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</si>
  <si>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</si>
  <si>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</si>
  <si>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</si>
  <si>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</si>
  <si>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</si>
  <si>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</si>
  <si>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</si>
  <si>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</si>
  <si>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</si>
  <si>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</si>
  <si>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</si>
  <si>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</si>
  <si>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</si>
  <si>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</si>
  <si>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</si>
  <si>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</si>
  <si>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</si>
  <si>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</si>
  <si>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</si>
  <si>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</si>
  <si>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</si>
  <si>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</si>
  <si>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</si>
  <si>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</si>
  <si>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</si>
  <si>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</si>
  <si>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</si>
  <si>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</si>
  <si>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</si>
  <si>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</si>
  <si>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</si>
  <si>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</si>
  <si>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</si>
  <si>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</si>
  <si>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</si>
  <si>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</si>
  <si>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</si>
  <si>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</si>
  <si>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</si>
  <si>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</si>
  <si>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</si>
  <si>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</si>
  <si>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</si>
  <si>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</si>
  <si>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</si>
  <si>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</si>
  <si>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</si>
  <si>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</si>
  <si>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</si>
  <si>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</si>
  <si>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</si>
  <si>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</si>
  <si>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</si>
  <si>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</si>
  <si>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</si>
  <si>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</si>
  <si>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</si>
  <si>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</si>
  <si>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</si>
  <si>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</si>
  <si>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</si>
  <si>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</si>
  <si>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</si>
  <si>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</si>
  <si>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</si>
  <si>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</si>
  <si>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</si>
  <si>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</si>
  <si>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</si>
  <si>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</si>
  <si>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</si>
  <si>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</si>
  <si>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</si>
  <si>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</si>
  <si>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</si>
  <si>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</si>
  <si>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</si>
  <si>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</si>
  <si>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</si>
  <si>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</si>
  <si>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</si>
  <si>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</si>
  <si>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</si>
  <si>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</si>
  <si>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</si>
  <si>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</si>
  <si>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</si>
  <si>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</si>
  <si>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</si>
  <si>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</si>
  <si>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</si>
  <si>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</si>
  <si>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</si>
  <si>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</si>
  <si>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</si>
  <si>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</si>
  <si>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</si>
  <si>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</si>
  <si>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</si>
  <si>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</si>
  <si>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</si>
  <si>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</si>
  <si>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</si>
  <si>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</si>
  <si>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</si>
  <si>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</si>
  <si>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</si>
  <si>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</si>
  <si>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</si>
  <si>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</si>
  <si>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</si>
  <si>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</si>
  <si>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</si>
  <si>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</si>
  <si>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</si>
  <si>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</si>
  <si>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</si>
  <si>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</si>
  <si>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</si>
  <si>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</si>
  <si>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</si>
  <si>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</si>
  <si>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</si>
  <si>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</si>
  <si>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</si>
  <si>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</si>
  <si>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</si>
  <si>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</si>
  <si>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</si>
  <si>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</si>
  <si>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</si>
  <si>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</si>
  <si>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</si>
  <si>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</si>
  <si>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</si>
  <si>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</si>
  <si>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</si>
  <si>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</si>
  <si>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</si>
  <si>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</si>
  <si>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</si>
  <si>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</si>
  <si>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</si>
  <si>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</si>
  <si>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</si>
  <si>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</si>
  <si>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</si>
  <si>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</si>
  <si>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</si>
  <si>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</si>
  <si>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</si>
  <si>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</si>
  <si>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</si>
  <si>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</si>
  <si>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</si>
  <si>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</si>
  <si>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</si>
  <si>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</si>
  <si>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</si>
  <si>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</si>
  <si>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</si>
  <si>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</si>
  <si>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</si>
  <si>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</si>
  <si>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</si>
  <si>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</si>
  <si>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</si>
  <si>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</si>
  <si>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</si>
  <si>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</si>
  <si>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</si>
  <si>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</si>
  <si>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</si>
  <si>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</si>
  <si>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</si>
  <si>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</si>
  <si>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</si>
  <si>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</si>
  <si>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</si>
  <si>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</si>
  <si>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</si>
  <si>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</si>
  <si>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</si>
  <si>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</si>
  <si>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</si>
  <si>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</si>
  <si>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</si>
  <si>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</si>
  <si>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</si>
  <si>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</si>
  <si>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</si>
  <si>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</si>
  <si>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</si>
  <si>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</si>
  <si>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</si>
  <si>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</si>
  <si>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</si>
  <si>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</si>
  <si>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</si>
  <si>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</si>
  <si>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</si>
  <si>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</si>
  <si>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</si>
  <si>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</si>
  <si>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</si>
  <si>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</si>
  <si>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</si>
  <si>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</si>
  <si>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</si>
  <si>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</si>
  <si>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</si>
  <si>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</si>
  <si>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</si>
  <si>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</si>
  <si>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</si>
  <si>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</si>
  <si>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</si>
  <si>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</si>
  <si>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</si>
  <si>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</si>
  <si>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</si>
  <si>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</si>
  <si>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</si>
  <si>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</si>
  <si>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</si>
  <si>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</si>
  <si>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</si>
  <si>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</si>
  <si>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</si>
  <si>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</si>
  <si>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</si>
  <si>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</si>
  <si>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</si>
  <si>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</si>
  <si>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</si>
  <si>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</si>
  <si>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</si>
  <si>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</si>
  <si>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</si>
  <si>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</si>
  <si>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</si>
  <si>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</si>
  <si>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</si>
  <si>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</si>
  <si>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</si>
  <si>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</si>
  <si>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</si>
  <si>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</si>
  <si>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</si>
  <si>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</si>
  <si>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</si>
  <si>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</si>
  <si>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</si>
  <si>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</si>
  <si>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</si>
  <si>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</si>
  <si>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</si>
  <si>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</si>
  <si>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</si>
  <si>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</si>
  <si>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</si>
  <si>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</si>
  <si>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</si>
  <si>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</si>
  <si>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</si>
  <si>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</si>
  <si>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</si>
  <si>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</si>
  <si>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</si>
  <si>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</si>
  <si>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</si>
  <si>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</si>
  <si>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</si>
  <si>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</si>
  <si>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</si>
  <si>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</si>
  <si>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</si>
  <si>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</si>
  <si>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</si>
  <si>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</si>
  <si>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</si>
  <si>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</si>
  <si>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</si>
  <si>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</si>
  <si>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</si>
  <si>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</si>
  <si>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</si>
  <si>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</si>
  <si>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</si>
  <si>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</si>
  <si>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</si>
  <si>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</si>
  <si>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</si>
  <si>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</si>
  <si>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</si>
  <si>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</si>
  <si>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</si>
  <si>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</si>
  <si>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</si>
  <si>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</si>
  <si>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</si>
  <si>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</si>
  <si>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</si>
  <si>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</si>
  <si>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</si>
  <si>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</si>
  <si>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</si>
  <si>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</si>
  <si>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</si>
  <si>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</si>
  <si>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</si>
  <si>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</si>
  <si>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</si>
  <si>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</si>
  <si>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</si>
  <si>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</si>
  <si>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</si>
  <si>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</si>
  <si>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</si>
  <si>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</si>
  <si>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</si>
  <si>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</si>
  <si>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</si>
  <si>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</si>
  <si>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</si>
  <si>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</si>
  <si>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</si>
  <si>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</si>
  <si>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</si>
  <si>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</si>
  <si>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</si>
  <si>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</si>
  <si>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</si>
  <si>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</si>
  <si>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</si>
  <si>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</si>
  <si>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</si>
  <si>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</si>
  <si>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</si>
  <si>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</si>
  <si>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</si>
  <si>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</si>
  <si>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</si>
  <si>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</si>
  <si>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</si>
  <si>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</si>
  <si>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</si>
  <si>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</si>
  <si>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</si>
  <si>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</si>
  <si>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</si>
  <si>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</si>
  <si>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</si>
  <si>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</si>
  <si>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</si>
  <si>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</si>
  <si>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</si>
  <si>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</si>
  <si>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</si>
  <si>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</si>
  <si>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</si>
  <si>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</si>
  <si>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</si>
  <si>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</si>
  <si>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</si>
  <si>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</si>
  <si>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</si>
  <si>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</si>
  <si>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</si>
  <si>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</si>
  <si>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</si>
  <si>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</si>
  <si>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</si>
  <si>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</si>
  <si>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</si>
  <si>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</si>
  <si>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</si>
  <si>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</si>
  <si>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</si>
  <si>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</si>
  <si>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</si>
  <si>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</si>
  <si>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</si>
  <si>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</si>
  <si>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</si>
  <si>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</si>
  <si>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</si>
  <si>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</si>
  <si>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</si>
  <si>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</si>
  <si>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</si>
  <si>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</si>
  <si>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</si>
  <si>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</si>
  <si>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</si>
  <si>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</si>
  <si>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</si>
  <si>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</si>
  <si>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</si>
  <si>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</si>
  <si>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</si>
  <si>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</si>
  <si>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</si>
  <si>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</si>
  <si>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</si>
  <si>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</si>
  <si>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</si>
  <si>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</si>
  <si>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</si>
  <si>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</si>
  <si>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</si>
  <si>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</si>
  <si>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</si>
  <si>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</si>
  <si>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</si>
  <si>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</si>
  <si>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</si>
  <si>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</si>
  <si>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</si>
  <si>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</si>
  <si>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</si>
  <si>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</si>
  <si>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</si>
  <si>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</si>
  <si>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</si>
  <si>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</si>
  <si>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</si>
  <si>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</si>
  <si>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</si>
  <si>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</si>
  <si>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</si>
  <si>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</si>
  <si>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</si>
  <si>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</si>
  <si>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</si>
  <si>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</si>
  <si>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</si>
  <si>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</si>
  <si>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</si>
  <si>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</si>
  <si>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</si>
  <si>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</si>
  <si>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</si>
  <si>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</si>
  <si>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</si>
  <si>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</si>
  <si>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</si>
  <si>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</si>
  <si>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</si>
  <si>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</si>
  <si>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</si>
  <si>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</si>
  <si>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</si>
  <si>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</si>
  <si>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</si>
  <si>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</si>
  <si>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</si>
  <si>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</si>
  <si>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</si>
  <si>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</si>
  <si>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</si>
  <si>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</si>
  <si>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</si>
  <si>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</si>
  <si>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</si>
  <si>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</si>
  <si>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</si>
  <si>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</si>
  <si>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</si>
  <si>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</si>
  <si>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</si>
  <si>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</si>
  <si>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</si>
  <si>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</si>
  <si>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</si>
  <si>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</si>
  <si>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</si>
  <si>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</si>
  <si>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</si>
  <si>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</si>
  <si>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</si>
  <si>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</si>
  <si>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</si>
  <si>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</si>
  <si>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</si>
  <si>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</si>
  <si>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</si>
  <si>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</si>
  <si>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</si>
  <si>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</si>
  <si>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</si>
  <si>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</si>
  <si>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</si>
  <si>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</si>
  <si>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</si>
  <si>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</si>
  <si>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</si>
  <si>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</si>
  <si>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</si>
  <si>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</si>
  <si>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</si>
  <si>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</si>
  <si>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</si>
  <si>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</si>
  <si>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</si>
  <si>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</si>
  <si>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</si>
  <si>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</si>
  <si>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</si>
  <si>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</si>
  <si>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</si>
  <si>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</si>
  <si>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</si>
  <si>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</si>
  <si>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</si>
  <si>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</si>
  <si>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</si>
  <si>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</si>
  <si>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</si>
  <si>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</si>
  <si>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</si>
  <si>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</si>
  <si>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</si>
  <si>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</si>
  <si>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</si>
  <si>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</si>
  <si>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</si>
  <si>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</si>
  <si>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</si>
  <si>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</si>
  <si>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</si>
  <si>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</si>
  <si>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</si>
  <si>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</si>
  <si>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</si>
  <si>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</si>
  <si>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</si>
  <si>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</si>
  <si>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</si>
  <si>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</si>
  <si>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</si>
  <si>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</si>
  <si>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</si>
  <si>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</si>
  <si>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</si>
  <si>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</si>
  <si>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</si>
  <si>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</si>
  <si>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</si>
  <si>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</si>
  <si>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</si>
  <si>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</si>
  <si>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</si>
  <si>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</si>
  <si>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</si>
  <si>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</si>
  <si>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</si>
  <si>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</si>
  <si>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</si>
  <si>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</si>
  <si>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</si>
  <si>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</si>
  <si>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</si>
  <si>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</si>
  <si>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</si>
  <si>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</si>
  <si>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</si>
  <si>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</si>
  <si>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</si>
  <si>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</si>
  <si>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</si>
  <si>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</si>
  <si>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</si>
  <si>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</si>
  <si>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</si>
  <si>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</si>
  <si>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</si>
  <si>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</si>
  <si>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</si>
  <si>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</si>
  <si>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</si>
  <si>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</si>
  <si>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</si>
  <si>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</si>
  <si>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</si>
  <si>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</si>
  <si>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</si>
  <si>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</si>
  <si>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</si>
  <si>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</si>
  <si>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</si>
  <si>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</si>
  <si>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</si>
  <si>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</si>
  <si>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</si>
  <si>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</si>
  <si>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</si>
  <si>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</si>
  <si>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</si>
  <si>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</si>
  <si>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</si>
  <si>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</si>
  <si>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</si>
  <si>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</si>
  <si>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</si>
  <si>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</si>
  <si>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</si>
  <si>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</si>
  <si>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</si>
  <si>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</si>
  <si>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</si>
  <si>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</si>
  <si>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</si>
  <si>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</si>
  <si>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</si>
  <si>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</si>
  <si>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</si>
  <si>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</si>
  <si>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</si>
  <si>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</si>
  <si>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</si>
  <si>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</si>
  <si>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</si>
  <si>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</si>
  <si>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</si>
  <si>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</si>
  <si>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</si>
  <si>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</si>
  <si>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</si>
  <si>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</si>
  <si>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</si>
  <si>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</si>
  <si>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</si>
  <si>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</si>
  <si>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</si>
  <si>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</si>
  <si>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</si>
  <si>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</si>
  <si>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</si>
  <si>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</si>
  <si>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</si>
  <si>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</si>
  <si>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</si>
  <si>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</si>
  <si>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</si>
  <si>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</si>
  <si>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</si>
  <si>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</si>
  <si>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</si>
  <si>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</si>
  <si>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</si>
  <si>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</si>
  <si>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</si>
  <si>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</si>
  <si>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</si>
  <si>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</si>
  <si>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</si>
  <si>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</si>
  <si>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</si>
  <si>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</si>
  <si>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</si>
  <si>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</si>
  <si>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</si>
  <si>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</si>
  <si>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</si>
  <si>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</si>
  <si>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</si>
  <si>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</si>
  <si>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</si>
  <si>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</si>
  <si>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</si>
  <si>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</si>
  <si>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</si>
  <si>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</si>
  <si>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</si>
  <si>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</si>
  <si>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</si>
  <si>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</si>
  <si>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</si>
  <si>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</si>
  <si>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</si>
  <si>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</si>
  <si>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</si>
  <si>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</si>
  <si>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</si>
  <si>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</si>
  <si>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</si>
  <si>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</si>
  <si>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</si>
  <si>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</si>
  <si>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</si>
  <si>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</si>
  <si>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</si>
  <si>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</si>
  <si>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</si>
  <si>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</si>
  <si>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</si>
  <si>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</si>
  <si>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</si>
  <si>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</si>
  <si>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</si>
  <si>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</si>
  <si>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</si>
  <si>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</si>
  <si>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</si>
  <si>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</si>
  <si>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</si>
  <si>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</si>
  <si>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</si>
  <si>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</si>
  <si>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</si>
  <si>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</si>
  <si>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</si>
  <si>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</si>
  <si>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</si>
  <si>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</si>
  <si>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</si>
  <si>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</si>
  <si>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</si>
  <si>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</si>
  <si>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</si>
  <si>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</si>
  <si>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</si>
  <si>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</si>
  <si>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</si>
  <si>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</si>
  <si>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</si>
  <si>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</si>
  <si>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</si>
  <si>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</si>
  <si>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</si>
  <si>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</si>
  <si>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</si>
  <si>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</si>
  <si>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</si>
  <si>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</si>
  <si>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</si>
  <si>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</si>
  <si>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</si>
  <si>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</si>
  <si>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</si>
  <si>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</si>
  <si>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</si>
  <si>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</si>
  <si>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</si>
  <si>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</si>
  <si>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</si>
  <si>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</si>
  <si>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</si>
  <si>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</si>
  <si>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</si>
  <si>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</si>
  <si>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</si>
  <si>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</si>
  <si>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</si>
  <si>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</si>
  <si>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</si>
  <si>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</si>
  <si>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</si>
  <si>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</si>
  <si>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</si>
  <si>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</si>
  <si>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</si>
  <si>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</si>
  <si>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</si>
  <si>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</si>
  <si>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</si>
  <si>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</si>
  <si>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</si>
  <si>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</si>
  <si>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</si>
  <si>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</si>
  <si>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</si>
  <si>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</si>
  <si>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</si>
  <si>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</si>
  <si>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</si>
  <si>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</si>
  <si>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</si>
  <si>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</si>
  <si>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</si>
  <si>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</si>
  <si>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</si>
  <si>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</si>
  <si>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</si>
  <si>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</si>
  <si>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</si>
  <si>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</si>
  <si>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</si>
  <si>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</si>
  <si>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</si>
  <si>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</si>
  <si>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</si>
  <si>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</si>
  <si>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</si>
  <si>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</si>
  <si>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</si>
  <si>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</si>
  <si>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</si>
  <si>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</si>
  <si>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</si>
  <si>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</si>
  <si>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</si>
  <si>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</si>
  <si>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</si>
  <si>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</si>
  <si>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</si>
  <si>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</si>
  <si>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</si>
  <si>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</si>
  <si>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</si>
  <si>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</si>
  <si>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</si>
  <si>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</si>
  <si>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</si>
  <si>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</si>
  <si>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</si>
  <si>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</si>
  <si>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</si>
  <si>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</si>
  <si>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</si>
  <si>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</si>
  <si>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</si>
  <si>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</si>
  <si>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</si>
  <si>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</si>
  <si>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</si>
  <si>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</si>
  <si>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</si>
  <si>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</si>
  <si>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</si>
  <si>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</si>
  <si>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</si>
  <si>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</si>
  <si>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</si>
  <si>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</si>
  <si>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</si>
  <si>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</si>
  <si>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</si>
  <si>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</si>
  <si>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</si>
  <si>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</si>
  <si>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</si>
  <si>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</si>
  <si>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</si>
  <si>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</si>
  <si>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</si>
  <si>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</si>
  <si>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</si>
  <si>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</si>
  <si>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</si>
  <si>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</si>
  <si>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</si>
  <si>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</si>
  <si>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</si>
  <si>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</si>
  <si>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</si>
  <si>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</si>
  <si>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</si>
  <si>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</si>
  <si>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</si>
  <si>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</si>
  <si>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</si>
  <si>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</si>
  <si>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</si>
  <si>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</si>
  <si>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</si>
  <si>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</si>
  <si>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</si>
  <si>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</si>
  <si>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</si>
  <si>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</si>
  <si>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</si>
  <si>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</si>
  <si>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</si>
  <si>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</si>
  <si>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</si>
  <si>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</si>
  <si>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</si>
  <si>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</si>
  <si>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</si>
  <si>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</si>
  <si>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</si>
  <si>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</si>
  <si>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</si>
  <si>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</si>
  <si>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</si>
  <si>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</si>
  <si>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</si>
  <si>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</si>
  <si>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</si>
  <si>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</si>
  <si>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</si>
  <si>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</si>
  <si>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</si>
  <si>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</si>
  <si>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</si>
  <si>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</si>
  <si>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</si>
  <si>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</si>
  <si>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</si>
  <si>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</si>
  <si>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</si>
  <si>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</si>
  <si>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</si>
  <si>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</si>
  <si>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</si>
  <si>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</si>
  <si>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</si>
  <si>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</si>
  <si>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</si>
  <si>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</si>
  <si>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</si>
  <si>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</si>
  <si>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</si>
  <si>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</si>
  <si>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</si>
  <si>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</si>
  <si>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</si>
  <si>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</si>
  <si>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</si>
  <si>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</si>
  <si>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</si>
  <si>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</si>
  <si>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</si>
  <si>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</si>
  <si>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</si>
  <si>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</si>
  <si>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</si>
  <si>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</si>
  <si>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</si>
  <si>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</si>
  <si>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</si>
  <si>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</si>
  <si>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</si>
  <si>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</si>
  <si>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</si>
  <si>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</si>
  <si>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</si>
  <si>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</si>
  <si>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</si>
  <si>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</si>
  <si>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</si>
  <si>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</si>
  <si>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</si>
  <si>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</si>
  <si>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</si>
  <si>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</si>
  <si>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</si>
  <si>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</si>
  <si>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</si>
  <si>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</si>
  <si>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</si>
  <si>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</si>
  <si>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</si>
  <si>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</si>
  <si>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</si>
  <si>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</si>
  <si>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</si>
  <si>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</si>
  <si>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</si>
  <si>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</si>
  <si>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</si>
  <si>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</si>
  <si>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</si>
  <si>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</si>
  <si>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</si>
  <si>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</si>
  <si>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</si>
  <si>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</si>
  <si>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</si>
  <si>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</si>
  <si>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</si>
  <si>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</si>
  <si>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</si>
  <si>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</si>
  <si>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</si>
  <si>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</si>
  <si>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</si>
  <si>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</si>
  <si>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</si>
  <si>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</si>
  <si>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</si>
  <si>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</si>
  <si>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</si>
  <si>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</si>
  <si>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</si>
  <si>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</si>
  <si>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</si>
  <si>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</si>
  <si>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</si>
  <si>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</si>
  <si>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</si>
  <si>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</si>
  <si>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</si>
  <si>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</si>
  <si>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</si>
  <si>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</si>
  <si>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</si>
  <si>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</si>
  <si>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</si>
  <si>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</si>
  <si>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</si>
  <si>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</si>
  <si>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</si>
  <si>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</si>
  <si>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</si>
  <si>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</si>
  <si>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</si>
  <si>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</si>
  <si>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</si>
  <si>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</si>
  <si>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</si>
  <si>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</si>
  <si>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</si>
  <si>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</si>
  <si>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</si>
  <si>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</si>
  <si>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</si>
  <si>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</si>
  <si>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</si>
  <si>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</si>
  <si>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</si>
  <si>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</si>
  <si>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</si>
  <si>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</si>
  <si>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</si>
  <si>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</si>
  <si>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</si>
  <si>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</si>
  <si>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</si>
  <si>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</si>
  <si>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</si>
  <si>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</si>
  <si>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</si>
  <si>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</si>
  <si>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</si>
  <si>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</si>
  <si>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</si>
  <si>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</si>
  <si>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</si>
  <si>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</si>
  <si>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</si>
  <si>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</si>
  <si>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</si>
  <si>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</si>
  <si>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</si>
  <si>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</si>
  <si>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</si>
  <si>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</si>
  <si>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</si>
  <si>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</si>
  <si>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</si>
  <si>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</si>
  <si>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</si>
  <si>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</si>
  <si>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</si>
  <si>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</si>
  <si>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</si>
  <si>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</si>
  <si>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</si>
  <si>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</si>
  <si>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</si>
  <si>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</si>
  <si>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</si>
  <si>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</si>
  <si>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</si>
  <si>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</si>
  <si>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</si>
  <si>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</si>
  <si>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</si>
  <si>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</si>
  <si>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</si>
  <si>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</si>
  <si>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</si>
  <si>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</si>
  <si>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</si>
  <si>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</si>
  <si>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</si>
  <si>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</si>
  <si>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</si>
  <si>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</si>
  <si>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</si>
  <si>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</si>
  <si>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</si>
  <si>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</si>
  <si>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</si>
  <si>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</si>
  <si>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</si>
  <si>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</si>
  <si>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</si>
  <si>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</si>
  <si>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</si>
  <si>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</si>
  <si>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</si>
  <si>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</si>
  <si>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</si>
  <si>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</si>
  <si>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</si>
  <si>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</si>
  <si>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</si>
  <si>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</si>
  <si>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</si>
  <si>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</si>
  <si>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</si>
  <si>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</si>
  <si>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</si>
  <si>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</si>
  <si>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</si>
  <si>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</si>
  <si>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</si>
  <si>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</si>
  <si>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</si>
  <si>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</si>
  <si>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</si>
  <si>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</si>
  <si>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</si>
  <si>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</si>
  <si>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</si>
  <si>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</si>
  <si>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</si>
  <si>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</si>
  <si>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</si>
  <si>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</si>
  <si>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</si>
  <si>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</si>
  <si>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</si>
  <si>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</si>
  <si>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</si>
  <si>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</si>
  <si>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</si>
  <si>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</si>
  <si>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</si>
  <si>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</si>
  <si>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</si>
  <si>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</si>
  <si>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</si>
  <si>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</si>
  <si>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</si>
  <si>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</si>
  <si>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</si>
  <si>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</si>
  <si>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</si>
  <si>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</si>
  <si>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</si>
  <si>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</si>
  <si>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</si>
  <si>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</si>
  <si>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</si>
  <si>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</si>
  <si>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</si>
  <si>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</si>
  <si>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</si>
  <si>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</si>
  <si>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</si>
  <si>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</si>
  <si>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</si>
  <si>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</si>
  <si>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</si>
  <si>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</si>
  <si>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</si>
  <si>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</si>
  <si>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</si>
  <si>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</si>
  <si>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</si>
  <si>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</si>
  <si>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</si>
  <si>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</si>
  <si>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</si>
  <si>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</si>
  <si>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</si>
  <si>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</si>
  <si>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</si>
  <si>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</si>
  <si>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</si>
  <si>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</si>
  <si>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</si>
  <si>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</si>
  <si>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</si>
  <si>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</si>
  <si>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</si>
  <si>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</si>
  <si>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</si>
  <si>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</si>
  <si>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</si>
  <si>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</si>
  <si>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</si>
  <si>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</si>
  <si>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</si>
  <si>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</si>
  <si>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</si>
  <si>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</si>
  <si>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</si>
  <si>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</si>
  <si>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</si>
  <si>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</si>
  <si>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</si>
  <si>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</si>
  <si>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</si>
  <si>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</si>
  <si>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</si>
  <si>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</si>
  <si>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</si>
  <si>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</si>
  <si>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</si>
  <si>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</si>
  <si>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</si>
  <si>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</si>
  <si>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</si>
  <si>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</si>
  <si>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</si>
  <si>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</si>
  <si>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</si>
  <si>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</si>
  <si>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</si>
  <si>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</si>
  <si>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</si>
  <si>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</si>
  <si>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</si>
  <si>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</si>
  <si>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</si>
  <si>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</si>
  <si>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</si>
  <si>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</si>
  <si>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</si>
  <si>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</si>
  <si>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</si>
  <si>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</si>
  <si>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</si>
  <si>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</si>
  <si>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</si>
  <si>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</si>
  <si>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</si>
  <si>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</si>
  <si>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</si>
  <si>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</si>
  <si>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</si>
  <si>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</si>
  <si>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</si>
  <si>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</si>
  <si>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</si>
  <si>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</si>
  <si>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</si>
  <si>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</si>
  <si>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</si>
  <si>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</si>
  <si>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</si>
  <si>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</si>
  <si>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</si>
  <si>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</si>
  <si>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</si>
  <si>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</si>
  <si>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</si>
  <si>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</si>
  <si>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</si>
  <si>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</si>
  <si>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</si>
  <si>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</si>
  <si>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</si>
  <si>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</si>
  <si>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</si>
  <si>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</si>
  <si>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</si>
  <si>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</si>
  <si>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</si>
  <si>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</si>
  <si>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</si>
  <si>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</si>
  <si>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</si>
  <si>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</si>
  <si>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</si>
  <si>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</si>
  <si>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</si>
  <si>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</si>
  <si>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</si>
  <si>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</si>
  <si>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</si>
  <si>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</si>
  <si>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</si>
  <si>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</si>
  <si>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</si>
  <si>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</si>
  <si>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</si>
  <si>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</si>
  <si>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</si>
  <si>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</si>
  <si>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</si>
  <si>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</si>
  <si>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</si>
  <si>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</si>
  <si>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</si>
  <si>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</si>
  <si>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</si>
  <si>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</si>
  <si>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</si>
  <si>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</si>
  <si>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</si>
  <si>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</si>
  <si>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</si>
  <si>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</si>
  <si>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</si>
  <si>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</si>
  <si>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</si>
  <si>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</si>
  <si>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</si>
  <si>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</si>
  <si>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</si>
  <si>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</si>
  <si>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</si>
  <si>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</si>
  <si>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</si>
  <si>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</si>
  <si>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</si>
  <si>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</si>
  <si>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</si>
  <si>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</si>
  <si>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</si>
  <si>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</si>
  <si>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</si>
  <si>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</si>
  <si>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</si>
  <si>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</si>
  <si>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</si>
  <si>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</si>
  <si>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</si>
  <si>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</si>
  <si>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</si>
  <si>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</si>
  <si>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</si>
  <si>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</si>
  <si>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</si>
  <si>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</si>
  <si>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</si>
  <si>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</si>
  <si>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</si>
  <si>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</si>
  <si>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</si>
  <si>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</si>
  <si>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</si>
  <si>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</si>
  <si>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</si>
  <si>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</si>
  <si>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</si>
  <si>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</si>
  <si>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</si>
  <si>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</si>
  <si>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</si>
  <si>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</si>
  <si>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</si>
  <si>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</si>
  <si>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</si>
  <si>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</si>
  <si>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</si>
  <si>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</si>
  <si>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</si>
  <si>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</si>
  <si>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</si>
  <si>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</si>
  <si>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</si>
  <si>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</si>
  <si>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</si>
  <si>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</si>
  <si>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</si>
  <si>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</si>
  <si>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</si>
  <si>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</si>
  <si>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</si>
  <si>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</si>
  <si>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</si>
  <si>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</si>
  <si>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</si>
  <si>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</si>
  <si>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</si>
  <si>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</si>
  <si>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</si>
  <si>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</si>
  <si>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</si>
  <si>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</si>
  <si>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</si>
  <si>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</si>
  <si>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</si>
  <si>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</si>
  <si>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</si>
  <si>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</si>
  <si>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</si>
  <si>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</si>
  <si>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</si>
  <si>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</si>
  <si>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</si>
  <si>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</si>
  <si>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</si>
  <si>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</si>
  <si>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</si>
  <si>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</si>
  <si>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</si>
  <si>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</si>
  <si>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</si>
  <si>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</si>
  <si>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</si>
  <si>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</si>
  <si>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</si>
  <si>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</si>
  <si>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</si>
  <si>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</si>
  <si>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</si>
  <si>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</si>
  <si>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</si>
  <si>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</si>
  <si>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</si>
  <si>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</si>
  <si>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</si>
  <si>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</si>
  <si>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</si>
  <si>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</si>
  <si>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</si>
  <si>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</si>
  <si>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</si>
  <si>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</si>
  <si>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</si>
  <si>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</si>
  <si>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</si>
  <si>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</si>
  <si>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</si>
  <si>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</si>
  <si>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</si>
  <si>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</si>
  <si>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</si>
  <si>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</si>
  <si>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</si>
  <si>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</si>
  <si>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</si>
  <si>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</si>
  <si>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</si>
  <si>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</si>
  <si>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</si>
  <si>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</si>
  <si>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</si>
  <si>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</si>
  <si>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</si>
  <si>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</si>
  <si>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</si>
  <si>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</si>
  <si>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</si>
  <si>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</si>
  <si>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</si>
  <si>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</si>
  <si>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</si>
  <si>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</si>
  <si>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</si>
  <si>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</si>
  <si>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</si>
  <si>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</si>
  <si>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</si>
  <si>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</si>
  <si>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</si>
  <si>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</si>
  <si>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</si>
  <si>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</si>
  <si>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</si>
  <si>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</si>
  <si>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</si>
  <si>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</si>
  <si>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</si>
  <si>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</si>
  <si>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</si>
  <si>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</si>
  <si>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</si>
  <si>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</si>
  <si>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</si>
  <si>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</si>
  <si>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</si>
  <si>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</si>
  <si>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</si>
  <si>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</si>
  <si>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</si>
  <si>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</si>
  <si>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</si>
  <si>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</si>
  <si>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</si>
  <si>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</si>
  <si>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</si>
  <si>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</si>
  <si>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</si>
  <si>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</si>
  <si>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</si>
  <si>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</si>
  <si>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</si>
  <si>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</si>
  <si>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</si>
  <si>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</si>
  <si>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</si>
  <si>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</si>
  <si>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</si>
  <si>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</si>
  <si>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</si>
  <si>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</si>
  <si>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</si>
  <si>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</si>
  <si>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</si>
  <si>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</si>
  <si>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</si>
  <si>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</si>
  <si>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</si>
  <si>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</si>
  <si>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</si>
  <si>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</si>
  <si>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</si>
  <si>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</si>
  <si>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</si>
  <si>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</si>
  <si>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</si>
  <si>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</si>
  <si>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</si>
  <si>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</si>
  <si>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</si>
  <si>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</si>
  <si>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</si>
  <si>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</si>
  <si>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</si>
  <si>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</si>
  <si>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</si>
  <si>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</si>
  <si>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</si>
  <si>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</si>
  <si>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</si>
  <si>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</si>
  <si>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</si>
  <si>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</si>
  <si>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</si>
  <si>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</si>
  <si>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</si>
  <si>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</si>
  <si>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</si>
  <si>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</si>
  <si>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</si>
  <si>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</si>
  <si>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</si>
  <si>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</si>
  <si>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</si>
  <si>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</si>
  <si>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</si>
  <si>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</si>
  <si>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</si>
  <si>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</si>
  <si>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</si>
  <si>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</si>
  <si>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</si>
  <si>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</si>
  <si>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</si>
  <si>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</si>
  <si>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</si>
  <si>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</si>
  <si>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</si>
  <si>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</si>
  <si>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</si>
  <si>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</si>
  <si>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</si>
  <si>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</si>
  <si>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</si>
  <si>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</si>
  <si>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</si>
  <si>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</si>
  <si>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</si>
  <si>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</si>
  <si>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</si>
  <si>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</si>
  <si>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</si>
  <si>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</si>
  <si>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</si>
  <si>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</si>
  <si>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</si>
  <si>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</si>
  <si>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</si>
  <si>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</si>
  <si>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</si>
  <si>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</si>
  <si>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</si>
  <si>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</si>
  <si>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</si>
  <si>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</si>
  <si>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</si>
  <si>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</si>
  <si>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</si>
  <si>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</si>
  <si>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</si>
  <si>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</si>
  <si>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</si>
  <si>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</si>
  <si>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</si>
  <si>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</si>
  <si>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</si>
  <si>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</si>
  <si>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</si>
  <si>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</si>
  <si>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</si>
  <si>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</si>
  <si>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</si>
  <si>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</si>
  <si>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</si>
  <si>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</si>
  <si>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</si>
  <si>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</si>
  <si>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</si>
  <si>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</si>
  <si>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</si>
  <si>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</si>
  <si>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</si>
  <si>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</si>
  <si>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</si>
  <si>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</si>
  <si>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</si>
  <si>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</si>
  <si>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</si>
  <si>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</si>
  <si>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</si>
  <si>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</si>
  <si>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</si>
  <si>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</si>
  <si>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</si>
  <si>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</si>
  <si>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</si>
  <si>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</si>
  <si>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</si>
  <si>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</si>
  <si>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</si>
  <si>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</si>
  <si>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</si>
  <si>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</si>
  <si>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</si>
  <si>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</si>
  <si>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</si>
  <si>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</si>
  <si>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</si>
  <si>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</si>
  <si>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</si>
  <si>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</si>
  <si>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</si>
  <si>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</si>
  <si>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</si>
  <si>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</si>
  <si>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</si>
  <si>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</si>
  <si>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</si>
  <si>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</si>
  <si>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</si>
  <si>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</si>
  <si>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</si>
  <si>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</si>
  <si>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</si>
  <si>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</si>
  <si>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</si>
  <si>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</si>
  <si>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</si>
  <si>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</si>
  <si>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</si>
  <si>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</si>
  <si>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</si>
  <si>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</si>
  <si>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</si>
  <si>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</si>
  <si>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</si>
  <si>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</si>
  <si>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</si>
  <si>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</si>
  <si>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</si>
  <si>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</si>
  <si>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</si>
  <si>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</si>
  <si>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</si>
  <si>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</si>
  <si>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</si>
  <si>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</si>
  <si>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</si>
  <si>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</si>
  <si>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</si>
  <si>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</si>
  <si>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</si>
  <si>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</si>
  <si>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</si>
  <si>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</si>
  <si>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</si>
  <si>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</si>
  <si>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</si>
  <si>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</si>
  <si>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</si>
  <si>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</si>
  <si>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</si>
  <si>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</si>
  <si>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</si>
  <si>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</si>
  <si>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</si>
  <si>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</si>
  <si>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</si>
  <si>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</si>
  <si>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</si>
  <si>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</si>
  <si>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</si>
  <si>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</si>
  <si>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</si>
  <si>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</si>
  <si>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</si>
  <si>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</si>
  <si>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</si>
  <si>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</si>
  <si>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</si>
  <si>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</si>
  <si>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</si>
  <si>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</si>
  <si>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</si>
  <si>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</si>
  <si>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</si>
  <si>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</si>
  <si>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</si>
  <si>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</si>
  <si>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</si>
  <si>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</si>
  <si>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</si>
  <si>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</si>
  <si>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</si>
  <si>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</si>
  <si>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</si>
  <si>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</si>
  <si>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</si>
  <si>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</si>
  <si>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</si>
  <si>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</si>
  <si>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</si>
  <si>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</si>
  <si>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</si>
  <si>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</si>
  <si>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</si>
  <si>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</si>
  <si>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</si>
  <si>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</si>
  <si>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</si>
  <si>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</si>
  <si>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</si>
  <si>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</si>
  <si>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</si>
  <si>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</si>
  <si>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</si>
  <si>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</si>
  <si>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</si>
  <si>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</si>
  <si>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</si>
  <si>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</si>
  <si>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</si>
  <si>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</si>
  <si>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</si>
  <si>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</si>
  <si>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</si>
  <si>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</si>
  <si>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</si>
  <si>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</si>
  <si>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</si>
  <si>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</si>
  <si>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</si>
  <si>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</si>
  <si>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</si>
  <si>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</si>
  <si>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</si>
  <si>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</si>
  <si>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</si>
  <si>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</si>
  <si>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</si>
  <si>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</si>
  <si>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</si>
  <si>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</si>
  <si>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</si>
  <si>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</si>
  <si>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</si>
  <si>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</si>
  <si>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</si>
  <si>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</si>
  <si>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</si>
  <si>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</si>
  <si>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</si>
  <si>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</si>
  <si>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</si>
  <si>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</si>
  <si>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</si>
  <si>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</si>
  <si>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</si>
  <si>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</si>
  <si>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</si>
  <si>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</si>
  <si>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</si>
  <si>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</si>
  <si>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</si>
  <si>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</si>
  <si>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</si>
  <si>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</si>
  <si>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</si>
  <si>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</si>
  <si>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</si>
  <si>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</si>
  <si>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</si>
  <si>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</si>
  <si>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</si>
  <si>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</si>
  <si>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</si>
  <si>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</si>
  <si>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</si>
  <si>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</si>
  <si>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</si>
  <si>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</si>
  <si>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</si>
  <si>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</si>
  <si>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</si>
  <si>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</si>
  <si>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</si>
  <si>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</si>
  <si>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</si>
  <si>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</si>
  <si>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</si>
  <si>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</si>
  <si>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</si>
  <si>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</si>
  <si>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</si>
  <si>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</si>
  <si>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</si>
  <si>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</si>
  <si>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</si>
  <si>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</si>
  <si>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</si>
  <si>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</si>
  <si>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</si>
  <si>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</si>
  <si>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</si>
  <si>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</si>
  <si>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</si>
  <si>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</si>
  <si>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</si>
  <si>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</si>
  <si>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</si>
  <si>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</si>
  <si>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</si>
  <si>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</si>
  <si>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</si>
  <si>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</si>
  <si>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</si>
  <si>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</si>
  <si>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</si>
  <si>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</si>
  <si>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</si>
  <si>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</si>
  <si>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</si>
  <si>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</si>
  <si>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</si>
  <si>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</si>
  <si>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</si>
  <si>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</si>
  <si>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</si>
  <si>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</si>
  <si>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</si>
  <si>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</si>
  <si>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</si>
  <si>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</si>
  <si>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</si>
  <si>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</si>
  <si>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</si>
  <si>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</si>
  <si>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</si>
  <si>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</si>
  <si>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</si>
  <si>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</si>
  <si>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</si>
  <si>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</si>
  <si>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</si>
  <si>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</si>
  <si>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</si>
  <si>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</si>
  <si>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</si>
  <si>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</si>
  <si>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</si>
  <si>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</si>
  <si>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</si>
  <si>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</si>
  <si>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</si>
  <si>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</si>
  <si>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</si>
  <si>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</si>
  <si>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</si>
  <si>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</si>
  <si>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</si>
  <si>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</si>
  <si>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</si>
  <si>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</si>
  <si>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</si>
  <si>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</si>
  <si>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</si>
  <si>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</si>
  <si>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</si>
  <si>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</si>
  <si>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</si>
  <si>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</si>
  <si>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</si>
  <si>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</si>
  <si>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</si>
  <si>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</si>
  <si>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</si>
  <si>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</si>
  <si>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</si>
  <si>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</si>
  <si>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</si>
  <si>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</si>
  <si>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</si>
  <si>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</si>
  <si>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</si>
  <si>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</si>
  <si>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</si>
  <si>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</si>
  <si>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</si>
  <si>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</si>
  <si>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</si>
  <si>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</si>
  <si>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</si>
  <si>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</si>
  <si>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</si>
  <si>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</si>
  <si>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</si>
  <si>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</si>
  <si>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</si>
  <si>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</si>
  <si>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</si>
  <si>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</si>
  <si>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</si>
  <si>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</si>
  <si>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</si>
  <si>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</si>
  <si>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</si>
  <si>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</si>
  <si>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</si>
  <si>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</si>
  <si>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</si>
  <si>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</si>
  <si>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</si>
  <si>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</si>
  <si>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</si>
  <si>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</si>
  <si>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</si>
  <si>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</si>
  <si>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</si>
  <si>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</si>
  <si>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</si>
  <si>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</si>
  <si>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</si>
  <si>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</si>
  <si>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</si>
  <si>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</si>
  <si>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</si>
  <si>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</si>
  <si>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</si>
  <si>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</si>
  <si>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</si>
  <si>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</si>
  <si>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</si>
  <si>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</si>
  <si>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</si>
  <si>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</si>
  <si>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</si>
  <si>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</si>
  <si>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</si>
  <si>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</si>
  <si>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</si>
  <si>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</si>
  <si>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</si>
  <si>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</si>
  <si>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</si>
  <si>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</si>
  <si>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</si>
  <si>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</si>
  <si>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</si>
  <si>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</si>
  <si>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</si>
  <si>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</si>
  <si>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</si>
  <si>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</si>
  <si>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</si>
  <si>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</si>
  <si>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</si>
  <si>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</si>
  <si>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</si>
  <si>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</si>
  <si>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</si>
  <si>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</si>
  <si>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</si>
  <si>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</si>
  <si>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</si>
  <si>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</si>
  <si>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</si>
  <si>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</si>
  <si>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</si>
  <si>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</si>
  <si>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</si>
  <si>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</si>
  <si>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</si>
  <si>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</si>
  <si>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</si>
  <si>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</si>
  <si>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</si>
  <si>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</si>
  <si>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</si>
  <si>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</si>
  <si>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</si>
  <si>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</si>
  <si>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</si>
  <si>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</si>
  <si>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</si>
  <si>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</si>
  <si>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</si>
  <si>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</si>
  <si>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</si>
  <si>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</si>
  <si>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</si>
  <si>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</si>
  <si>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</si>
  <si>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</si>
  <si>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</si>
  <si>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</si>
  <si>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</si>
  <si>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</si>
  <si>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</si>
  <si>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</si>
  <si>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</si>
  <si>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</si>
  <si>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</si>
  <si>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</si>
  <si>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</si>
  <si>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</si>
  <si>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</si>
  <si>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</si>
  <si>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</si>
  <si>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</si>
  <si>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</si>
  <si>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</si>
  <si>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</si>
  <si>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</si>
  <si>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</si>
  <si>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</si>
  <si>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</si>
  <si>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</si>
  <si>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</si>
  <si>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</si>
  <si>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</si>
  <si>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</si>
  <si>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</si>
  <si>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</si>
  <si>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</si>
  <si>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</si>
  <si>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</si>
  <si>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</si>
  <si>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</si>
  <si>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</si>
  <si>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</si>
  <si>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</si>
  <si>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</si>
  <si>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</si>
  <si>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</si>
  <si>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</si>
  <si>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</si>
  <si>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</si>
  <si>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</si>
  <si>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</si>
  <si>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</si>
  <si>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</si>
  <si>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</si>
  <si>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</si>
  <si>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</si>
  <si>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</si>
  <si>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</si>
  <si>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</si>
  <si>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</si>
  <si>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</si>
  <si>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</si>
  <si>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</si>
  <si>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</si>
  <si>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</si>
  <si>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</si>
  <si>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</si>
  <si>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</si>
  <si>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</si>
  <si>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</si>
  <si>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</si>
  <si>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</si>
  <si>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</si>
  <si>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</si>
  <si>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</si>
  <si>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</si>
  <si>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</si>
  <si>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</si>
  <si>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</si>
  <si>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</si>
  <si>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</si>
  <si>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</si>
  <si>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</si>
  <si>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</si>
  <si>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</si>
  <si>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</si>
  <si>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</si>
  <si>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</si>
  <si>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</si>
  <si>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</si>
  <si>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</si>
  <si>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</si>
  <si>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</si>
  <si>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</si>
  <si>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</si>
  <si>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</si>
  <si>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</si>
  <si>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</si>
  <si>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</si>
  <si>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</si>
  <si>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</si>
  <si>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</si>
  <si>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</si>
  <si>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</si>
  <si>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</si>
  <si>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</si>
  <si>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</si>
  <si>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</si>
  <si>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</si>
  <si>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</si>
  <si>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</si>
  <si>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</si>
  <si>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</si>
  <si>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</si>
  <si>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</si>
  <si>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</si>
  <si>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</si>
  <si>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</si>
  <si>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</si>
  <si>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</si>
  <si>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</si>
  <si>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</si>
  <si>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</si>
  <si>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</si>
  <si>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</si>
  <si>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</si>
  <si>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</si>
  <si>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</si>
  <si>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</si>
  <si>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</si>
  <si>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</si>
  <si>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</si>
  <si>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</si>
  <si>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</si>
  <si>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</si>
  <si>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</si>
  <si>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</si>
  <si>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</si>
  <si>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</si>
  <si>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</si>
  <si>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</si>
  <si>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</si>
  <si>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</si>
  <si>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</si>
  <si>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</si>
  <si>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</si>
  <si>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</si>
  <si>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</si>
  <si>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</si>
  <si>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</si>
  <si>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</si>
  <si>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</si>
  <si>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</si>
  <si>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</si>
  <si>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</si>
  <si>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</si>
  <si>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</si>
  <si>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</si>
  <si>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</si>
  <si>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</si>
  <si>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</si>
  <si>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</si>
  <si>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</si>
  <si>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</si>
  <si>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</si>
  <si>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</si>
  <si>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</si>
  <si>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</si>
  <si>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</si>
  <si>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</si>
  <si>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</si>
  <si>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</si>
  <si>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</si>
  <si>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</si>
  <si>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</si>
  <si>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</si>
  <si>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</si>
  <si>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</si>
  <si>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</si>
  <si>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</si>
  <si>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</si>
  <si>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</si>
  <si>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</si>
  <si>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</si>
  <si>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</si>
  <si>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</si>
  <si>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</si>
  <si>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</si>
  <si>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</si>
  <si>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</si>
  <si>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</si>
  <si>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</si>
  <si>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</si>
  <si>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</si>
  <si>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</si>
  <si>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</si>
  <si>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</si>
  <si>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</si>
  <si>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</si>
  <si>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</si>
  <si>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</si>
  <si>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</si>
  <si>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</si>
  <si>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</si>
  <si>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</si>
  <si>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</si>
  <si>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</si>
  <si>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</si>
  <si>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</si>
  <si>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</si>
  <si>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</si>
  <si>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</si>
  <si>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</si>
  <si>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</si>
  <si>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</si>
  <si>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</si>
  <si>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</si>
  <si>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</si>
  <si>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</si>
  <si>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</si>
  <si>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</si>
  <si>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</si>
  <si>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</si>
  <si>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</si>
  <si>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</si>
  <si>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</si>
  <si>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</si>
  <si>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</si>
  <si>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</si>
  <si>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</si>
  <si>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</si>
  <si>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</si>
  <si>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</si>
  <si>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</si>
  <si>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</si>
  <si>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</si>
  <si>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</si>
  <si>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</si>
  <si>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</si>
  <si>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</si>
  <si>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</si>
  <si>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</si>
  <si>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</si>
  <si>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</si>
  <si>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</si>
  <si>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</si>
  <si>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</si>
  <si>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</si>
  <si>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</si>
  <si>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</si>
  <si>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</si>
  <si>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</si>
  <si>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</si>
  <si>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</si>
  <si>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</si>
  <si>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</si>
  <si>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</si>
  <si>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</si>
  <si>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</si>
  <si>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</si>
  <si>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</si>
  <si>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</si>
  <si>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</si>
  <si>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</si>
  <si>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</si>
  <si>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</si>
  <si>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</si>
  <si>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</si>
  <si>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</si>
  <si>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</si>
  <si>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</si>
  <si>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</si>
  <si>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</si>
  <si>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</si>
  <si>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</si>
  <si>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</si>
  <si>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</si>
  <si>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</si>
  <si>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</si>
  <si>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</si>
  <si>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</si>
  <si>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</si>
  <si>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</si>
  <si>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</si>
  <si>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</si>
  <si>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</si>
  <si>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</si>
  <si>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</si>
  <si>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</si>
  <si>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</si>
  <si>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</si>
  <si>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</si>
  <si>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</si>
  <si>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</si>
  <si>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</si>
  <si>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</si>
  <si>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</si>
  <si>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</si>
  <si>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</si>
  <si>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</si>
  <si>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</si>
  <si>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</si>
  <si>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</si>
  <si>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</si>
  <si>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</si>
  <si>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</si>
  <si>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</si>
  <si>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</si>
  <si>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</si>
  <si>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</si>
  <si>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</si>
  <si>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</si>
  <si>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</si>
  <si>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</si>
  <si>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</si>
  <si>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</si>
  <si>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</si>
  <si>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</si>
  <si>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</si>
  <si>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</si>
  <si>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</si>
  <si>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</si>
  <si>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</si>
  <si>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</si>
  <si>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</si>
  <si>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</si>
  <si>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</si>
  <si>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</si>
  <si>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</si>
  <si>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</si>
  <si>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</si>
  <si>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</si>
  <si>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</si>
  <si>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</si>
  <si>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</si>
  <si>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</si>
  <si>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</si>
  <si>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</si>
  <si>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</si>
  <si>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</si>
  <si>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</si>
  <si>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</si>
  <si>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</si>
  <si>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</si>
  <si>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</si>
  <si>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</si>
  <si>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</si>
  <si>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</si>
  <si>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</si>
  <si>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</si>
  <si>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</si>
  <si>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</si>
  <si>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</si>
  <si>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</si>
  <si>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</si>
  <si>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</si>
  <si>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</si>
  <si>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</si>
  <si>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</si>
  <si>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</si>
  <si>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</si>
  <si>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</si>
  <si>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</si>
  <si>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</si>
  <si>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</si>
  <si>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</si>
  <si>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</si>
  <si>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</si>
  <si>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</si>
  <si>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</si>
  <si>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</si>
  <si>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</si>
  <si>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</si>
  <si>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</si>
  <si>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</si>
  <si>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</si>
  <si>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</si>
  <si>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</si>
  <si>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</si>
  <si>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</si>
  <si>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</si>
  <si>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</si>
  <si>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</si>
  <si>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</si>
  <si>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</si>
  <si>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</si>
  <si>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</si>
  <si>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</si>
  <si>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</si>
  <si>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</si>
  <si>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</si>
  <si>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</si>
  <si>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</si>
  <si>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</si>
  <si>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</si>
  <si>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</si>
  <si>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</si>
  <si>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</si>
  <si>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</si>
  <si>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</si>
  <si>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</si>
  <si>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</si>
  <si>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</si>
  <si>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</si>
  <si>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</si>
  <si>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</si>
  <si>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</si>
  <si>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</si>
  <si>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</si>
  <si>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</si>
  <si>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</si>
  <si>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</si>
  <si>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</si>
  <si>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</si>
  <si>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</si>
  <si>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</si>
  <si>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</si>
  <si>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</si>
  <si>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</si>
  <si>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</si>
  <si>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</si>
  <si>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</si>
  <si>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</si>
  <si>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</si>
  <si>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</si>
  <si>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</si>
  <si>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</si>
  <si>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</si>
  <si>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</si>
  <si>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</si>
  <si>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</si>
  <si>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</si>
  <si>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</si>
  <si>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</si>
  <si>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</si>
  <si>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</si>
  <si>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</si>
  <si>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</si>
  <si>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</si>
  <si>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</si>
  <si>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</si>
  <si>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</si>
  <si>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</si>
  <si>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</si>
  <si>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</si>
  <si>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</si>
  <si>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</si>
  <si>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</si>
  <si>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</si>
  <si>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</si>
  <si>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</si>
  <si>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</si>
  <si>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</si>
  <si>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</si>
  <si>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</si>
  <si>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</si>
  <si>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</si>
  <si>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</si>
  <si>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</si>
  <si>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</si>
  <si>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</si>
  <si>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</si>
  <si>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</si>
  <si>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</si>
  <si>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</si>
  <si>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</si>
  <si>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</si>
  <si>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</si>
  <si>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</si>
  <si>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</si>
  <si>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</si>
  <si>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</si>
  <si>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</si>
  <si>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</si>
  <si>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</si>
  <si>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</si>
  <si>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</si>
  <si>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</si>
  <si>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</si>
  <si>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</si>
  <si>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</si>
  <si>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</si>
  <si>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</si>
  <si>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</si>
  <si>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</si>
  <si>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</si>
  <si>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</si>
  <si>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</si>
  <si>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</si>
  <si>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</si>
  <si>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</si>
  <si>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</si>
  <si>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</si>
  <si>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</si>
  <si>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</si>
  <si>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</si>
  <si>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</si>
  <si>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</si>
  <si>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</si>
  <si>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</si>
  <si>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</si>
  <si>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</si>
  <si>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</si>
  <si>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</si>
  <si>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</si>
  <si>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</si>
  <si>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</si>
  <si>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</si>
  <si>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</si>
  <si>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</si>
  <si>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</si>
  <si>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</si>
  <si>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</si>
  <si>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</si>
  <si>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</si>
  <si>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</si>
  <si>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</si>
  <si>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</si>
  <si>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</si>
  <si>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</si>
  <si>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</si>
  <si>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</si>
  <si>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</si>
  <si>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</si>
  <si>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</si>
  <si>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</si>
  <si>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</si>
  <si>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</si>
  <si>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</si>
  <si>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</si>
  <si>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</si>
  <si>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</si>
  <si>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</si>
  <si>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</si>
  <si>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</si>
  <si>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</si>
  <si>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</si>
  <si>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</si>
  <si>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</si>
  <si>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</si>
  <si>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</si>
  <si>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</si>
  <si>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</si>
  <si>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</si>
  <si>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</si>
  <si>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</si>
  <si>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</si>
  <si>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</si>
  <si>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</si>
  <si>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</si>
  <si>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</si>
  <si>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</si>
  <si>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</si>
  <si>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</si>
  <si>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</si>
  <si>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</si>
  <si>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</si>
  <si>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</si>
  <si>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</si>
  <si>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</si>
  <si>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</si>
  <si>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</si>
  <si>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</si>
  <si>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</si>
  <si>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</si>
  <si>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</si>
  <si>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</si>
  <si>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</si>
  <si>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</si>
  <si>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</si>
  <si>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</si>
  <si>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</si>
  <si>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</si>
  <si>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</si>
  <si>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</si>
  <si>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</si>
  <si>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</si>
  <si>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</si>
  <si>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</si>
  <si>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</si>
  <si>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</si>
  <si>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</si>
  <si>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</si>
  <si>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</si>
  <si>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</si>
  <si>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</si>
  <si>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</si>
  <si>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</si>
  <si>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</si>
  <si>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</si>
  <si>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</si>
  <si>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</si>
  <si>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</si>
  <si>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</si>
  <si>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</si>
  <si>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</si>
  <si>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</si>
  <si>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</si>
  <si>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</si>
  <si>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</si>
  <si>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</si>
  <si>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</si>
  <si>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</si>
  <si>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</si>
  <si>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</si>
  <si>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</si>
  <si>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</si>
  <si>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</si>
  <si>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</si>
  <si>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</si>
  <si>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</si>
  <si>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</si>
  <si>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</si>
  <si>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</si>
  <si>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</si>
  <si>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</si>
  <si>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</si>
  <si>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</si>
  <si>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</si>
  <si>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</si>
  <si>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</si>
  <si>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</si>
  <si>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</si>
  <si>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</si>
  <si>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</si>
  <si>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</si>
  <si>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</si>
  <si>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</si>
  <si>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</si>
  <si>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</si>
  <si>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</si>
  <si>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</si>
  <si>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</si>
  <si>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</si>
  <si>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</si>
  <si>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</si>
  <si>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</si>
  <si>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</si>
  <si>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</si>
  <si>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</si>
  <si>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</si>
  <si>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</si>
  <si>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</si>
  <si>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</si>
  <si>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</si>
  <si>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</si>
  <si>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</si>
  <si>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</si>
  <si>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</si>
  <si>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</si>
  <si>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</si>
  <si>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</si>
  <si>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</si>
  <si>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</si>
  <si>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</si>
  <si>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</si>
  <si>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</si>
  <si>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</si>
  <si>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</si>
  <si>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</si>
  <si>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</si>
  <si>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</si>
  <si>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</si>
  <si>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</si>
  <si>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</si>
  <si>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</si>
  <si>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</si>
  <si>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</si>
  <si>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</si>
  <si>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</si>
  <si>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</si>
  <si>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</si>
  <si>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</si>
  <si>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</si>
  <si>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</si>
  <si>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</si>
  <si>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</si>
  <si>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</si>
  <si>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</si>
  <si>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</si>
  <si>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</si>
  <si>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</si>
  <si>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</si>
  <si>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</si>
  <si>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</si>
  <si>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</si>
  <si>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</si>
  <si>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</si>
  <si>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</si>
  <si>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</si>
  <si>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</si>
  <si>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</si>
  <si>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</si>
  <si>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</si>
  <si>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</si>
  <si>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</si>
  <si>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</si>
  <si>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</si>
  <si>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</si>
  <si>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</si>
  <si>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</si>
  <si>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</si>
  <si>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</si>
  <si>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</si>
  <si>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</si>
  <si>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</si>
  <si>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</si>
  <si>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</si>
  <si>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</si>
  <si>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</si>
  <si>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</si>
  <si>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</si>
  <si>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</si>
  <si>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</si>
  <si>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</si>
  <si>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</si>
  <si>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</si>
  <si>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</si>
  <si>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</si>
  <si>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</si>
  <si>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</si>
  <si>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</si>
  <si>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</si>
  <si>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</si>
  <si>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</si>
  <si>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</si>
  <si>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</si>
  <si>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</si>
  <si>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</si>
  <si>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</si>
  <si>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</si>
  <si>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</si>
  <si>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</si>
  <si>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</si>
  <si>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</si>
  <si>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</si>
  <si>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</si>
  <si>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</si>
  <si>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</si>
  <si>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</si>
  <si>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</si>
  <si>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</si>
  <si>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</si>
  <si>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</si>
  <si>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</si>
  <si>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</si>
  <si>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</si>
  <si>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</si>
  <si>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</si>
  <si>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</si>
  <si>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</si>
  <si>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</si>
  <si>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</si>
  <si>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</si>
  <si>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</si>
  <si>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</si>
  <si>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</si>
  <si>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</si>
  <si>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</si>
  <si>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</si>
  <si>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</si>
  <si>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</si>
  <si>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</si>
  <si>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</si>
  <si>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</si>
  <si>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</si>
  <si>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</si>
  <si>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</si>
  <si>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</si>
  <si>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</si>
  <si>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</si>
  <si>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</si>
  <si>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</si>
  <si>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</si>
  <si>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</si>
  <si>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</si>
  <si>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</si>
  <si>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</si>
  <si>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</si>
  <si>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</si>
  <si>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</si>
  <si>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</si>
  <si>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</si>
  <si>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</si>
  <si>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</si>
  <si>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</si>
  <si>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</si>
  <si>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</si>
  <si>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</si>
  <si>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</si>
  <si>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</si>
  <si>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</si>
  <si>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</si>
  <si>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</si>
  <si>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</si>
  <si>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</si>
  <si>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</si>
  <si>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</si>
  <si>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</si>
  <si>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</si>
  <si>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</si>
  <si>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</si>
  <si>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</si>
  <si>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</si>
  <si>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</si>
  <si>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</si>
  <si>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</si>
  <si>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</si>
  <si>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</si>
  <si>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</si>
  <si>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</si>
  <si>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</si>
  <si>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</si>
  <si>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</si>
  <si>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</si>
  <si>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</si>
  <si>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</si>
  <si>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</si>
  <si>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</si>
  <si>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</si>
  <si>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</si>
  <si>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</si>
  <si>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</si>
  <si>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</si>
  <si>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</si>
  <si>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</si>
  <si>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</si>
  <si>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</si>
  <si>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</si>
  <si>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</si>
  <si>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</si>
  <si>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</si>
  <si>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</si>
  <si>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</si>
  <si>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</si>
  <si>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</si>
  <si>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</si>
  <si>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</si>
  <si>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</si>
  <si>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</si>
  <si>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</si>
  <si>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</si>
  <si>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</si>
  <si>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</si>
  <si>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</si>
  <si>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</si>
  <si>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</si>
  <si>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</si>
  <si>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</si>
  <si>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</si>
  <si>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</si>
  <si>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</si>
  <si>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</si>
  <si>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</si>
  <si>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</si>
  <si>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</si>
  <si>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</si>
  <si>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</si>
  <si>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</si>
  <si>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</si>
  <si>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</si>
  <si>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</si>
  <si>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</si>
  <si>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</si>
  <si>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</si>
  <si>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</si>
  <si>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</si>
  <si>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</si>
  <si>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</si>
  <si>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</si>
  <si>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</si>
  <si>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</si>
  <si>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</si>
  <si>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</si>
  <si>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</si>
  <si>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</si>
  <si>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</si>
  <si>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</si>
  <si>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</si>
  <si>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</si>
  <si>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</si>
  <si>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</si>
  <si>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</si>
  <si>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</si>
  <si>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</si>
  <si>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</si>
  <si>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</si>
  <si>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</si>
  <si>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</si>
  <si>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</si>
  <si>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</si>
  <si>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</si>
  <si>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</si>
  <si>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</si>
  <si>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</si>
  <si>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</si>
  <si>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</si>
  <si>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</si>
  <si>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</si>
  <si>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</si>
  <si>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</si>
  <si>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</si>
  <si>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</si>
  <si>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</si>
  <si>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</si>
  <si>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</si>
  <si>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</si>
  <si>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</si>
  <si>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</si>
  <si>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</si>
  <si>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</si>
  <si>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</si>
  <si>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</si>
  <si>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</si>
  <si>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</si>
  <si>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</si>
  <si>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</si>
  <si>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</si>
  <si>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</si>
  <si>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</si>
  <si>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</si>
  <si>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</si>
  <si>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</si>
  <si>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</si>
  <si>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</si>
  <si>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</si>
  <si>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</si>
  <si>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</si>
  <si>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</si>
  <si>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</si>
  <si>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</si>
  <si>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</si>
  <si>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</si>
  <si>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</si>
  <si>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</si>
  <si>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</si>
  <si>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</si>
  <si>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</si>
  <si>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</si>
  <si>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</si>
  <si>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</si>
  <si>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</si>
  <si>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</si>
  <si>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</si>
  <si>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</si>
  <si>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</si>
  <si>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</si>
  <si>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</si>
  <si>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</si>
  <si>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</si>
  <si>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</si>
  <si>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</si>
  <si>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</si>
  <si>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</si>
  <si>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</si>
  <si>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</si>
  <si>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</si>
  <si>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</si>
  <si>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</si>
  <si>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</si>
  <si>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</si>
  <si>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</si>
  <si>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</si>
  <si>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</si>
  <si>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</si>
  <si>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</si>
  <si>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</si>
  <si>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</si>
  <si>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</si>
  <si>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</si>
  <si>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</si>
  <si>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</si>
  <si>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</si>
  <si>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</si>
  <si>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</si>
  <si>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</si>
  <si>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</si>
  <si>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</si>
  <si>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</si>
  <si>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</si>
  <si>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</si>
  <si>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</si>
  <si>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</si>
  <si>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</si>
  <si>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</si>
  <si>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</si>
  <si>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</si>
  <si>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</si>
  <si>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</si>
  <si>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</si>
  <si>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</si>
  <si>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</si>
  <si>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</si>
  <si>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</si>
  <si>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</si>
  <si>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</si>
  <si>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</si>
  <si>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</si>
  <si>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</si>
  <si>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</si>
  <si>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</si>
  <si>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</si>
  <si>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</si>
  <si>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</si>
  <si>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</si>
  <si>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</si>
  <si>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</si>
  <si>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</si>
  <si>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</si>
  <si>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</si>
  <si>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</si>
  <si>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</si>
  <si>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</si>
  <si>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</si>
  <si>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</si>
  <si>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</si>
  <si>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</si>
  <si>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</si>
  <si>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</si>
  <si>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</si>
  <si>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</si>
  <si>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</si>
  <si>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</si>
  <si>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</si>
  <si>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</si>
  <si>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</si>
  <si>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</si>
  <si>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</si>
  <si>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</si>
  <si>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</si>
  <si>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</si>
  <si>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</si>
  <si>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</si>
  <si>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</si>
  <si>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</si>
  <si>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</si>
  <si>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</si>
  <si>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</si>
  <si>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</si>
  <si>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</si>
  <si>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</si>
  <si>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</si>
  <si>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</si>
  <si>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</si>
  <si>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</si>
  <si>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</si>
  <si>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</si>
  <si>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</si>
  <si>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</si>
  <si>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</si>
  <si>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</si>
  <si>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</si>
  <si>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</si>
  <si>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</si>
  <si>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</si>
  <si>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</si>
  <si>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</si>
  <si>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</si>
  <si>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</si>
  <si>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</si>
  <si>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</si>
  <si>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</si>
  <si>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</si>
  <si>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</si>
  <si>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</si>
  <si>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</si>
  <si>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</si>
  <si>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</si>
  <si>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</si>
  <si>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</si>
  <si>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</si>
  <si>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</si>
  <si>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</si>
  <si>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</si>
  <si>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</si>
  <si>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</si>
  <si>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</si>
  <si>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</si>
  <si>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</si>
  <si>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</si>
  <si>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</si>
  <si>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</si>
  <si>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</si>
  <si>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</si>
  <si>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</si>
  <si>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</si>
  <si>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</si>
  <si>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</si>
  <si>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</si>
  <si>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</si>
  <si>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</si>
  <si>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</si>
  <si>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</si>
  <si>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</si>
  <si>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</si>
  <si>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</si>
  <si>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</si>
  <si>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</si>
  <si>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</si>
  <si>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</si>
  <si>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</si>
  <si>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</si>
  <si>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</si>
  <si>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</si>
  <si>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</si>
  <si>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</si>
  <si>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</si>
  <si>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</si>
  <si>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</si>
  <si>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</si>
  <si>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</si>
  <si>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</si>
  <si>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</si>
  <si>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</si>
  <si>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</si>
  <si>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</si>
  <si>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</si>
  <si>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</si>
  <si>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</si>
  <si>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</si>
  <si>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</si>
  <si>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</si>
  <si>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</si>
  <si>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</si>
  <si>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</si>
  <si>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</si>
  <si>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</si>
  <si>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</si>
  <si>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</si>
  <si>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</si>
  <si>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</si>
  <si>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</si>
  <si>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</si>
  <si>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</si>
  <si>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</si>
  <si>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</si>
  <si>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</si>
  <si>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</si>
  <si>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</si>
  <si>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</si>
  <si>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</si>
  <si>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</si>
  <si>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</si>
  <si>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</si>
  <si>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</si>
  <si>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</si>
  <si>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</si>
  <si>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</si>
  <si>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</si>
  <si>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</si>
  <si>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</si>
  <si>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</si>
  <si>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</si>
  <si>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</si>
  <si>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</si>
  <si>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</si>
  <si>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</si>
  <si>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</si>
  <si>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</si>
  <si>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</si>
  <si>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</si>
  <si>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</si>
  <si>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</si>
  <si>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</si>
  <si>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</si>
  <si>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</si>
  <si>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</si>
  <si>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</si>
  <si>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</si>
  <si>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</si>
  <si>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</si>
  <si>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</si>
  <si>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</si>
  <si>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</si>
  <si>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</si>
  <si>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</si>
  <si>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</si>
  <si>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</si>
  <si>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</si>
  <si>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</si>
  <si>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</si>
  <si>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</si>
  <si>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</si>
  <si>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</si>
  <si>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</si>
  <si>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</si>
  <si>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</si>
  <si>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</si>
  <si>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</si>
  <si>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</si>
  <si>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</si>
  <si>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</si>
  <si>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</si>
  <si>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</si>
  <si>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</si>
  <si>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</si>
  <si>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</si>
  <si>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</si>
  <si>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</si>
  <si>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</si>
  <si>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</si>
  <si>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</si>
  <si>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</si>
  <si>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</si>
  <si>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</si>
  <si>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</si>
  <si>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</si>
  <si>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</si>
  <si>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</si>
  <si>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</si>
  <si>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</si>
  <si>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</si>
  <si>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</si>
  <si>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</si>
  <si>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</si>
  <si>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</si>
  <si>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</si>
  <si>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</si>
  <si>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</si>
  <si>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</si>
  <si>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</si>
  <si>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</si>
  <si>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</si>
  <si>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</si>
  <si>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</si>
  <si>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</si>
  <si>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</si>
  <si>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</si>
  <si>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</si>
  <si>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</si>
  <si>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</si>
  <si>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</si>
  <si>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</si>
  <si>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</si>
  <si>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</si>
  <si>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</si>
  <si>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</si>
  <si>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</si>
  <si>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</si>
  <si>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</si>
  <si>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</si>
  <si>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</si>
  <si>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</si>
  <si>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</si>
  <si>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</si>
  <si>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</si>
  <si>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</si>
  <si>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</si>
  <si>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</si>
  <si>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</si>
  <si>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</si>
  <si>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</si>
  <si>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</si>
  <si>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</si>
  <si>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</si>
  <si>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</si>
  <si>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</si>
  <si>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</si>
  <si>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</si>
  <si>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</si>
  <si>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</si>
  <si>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</si>
  <si>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</si>
  <si>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</si>
  <si>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</si>
  <si>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</si>
  <si>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</si>
  <si>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</si>
  <si>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</si>
  <si>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</si>
  <si>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</si>
  <si>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</si>
  <si>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</si>
  <si>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</si>
  <si>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</si>
  <si>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</si>
  <si>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</si>
  <si>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</si>
  <si>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</si>
  <si>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</si>
  <si>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</si>
  <si>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</si>
  <si>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</si>
  <si>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</si>
  <si>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</si>
  <si>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</si>
  <si>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</si>
  <si>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</si>
  <si>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</si>
  <si>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</si>
  <si>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</si>
  <si>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</si>
  <si>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</si>
  <si>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</si>
  <si>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</si>
  <si>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</si>
  <si>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</si>
  <si>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</si>
  <si>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</si>
  <si>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</si>
  <si>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</si>
  <si>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</si>
  <si>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</si>
  <si>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</si>
  <si>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</si>
  <si>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</si>
  <si>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</si>
  <si>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</si>
  <si>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</si>
  <si>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</si>
  <si>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</si>
  <si>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</si>
  <si>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</si>
  <si>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</si>
  <si>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</si>
  <si>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</si>
  <si>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</si>
  <si>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</si>
  <si>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</si>
  <si>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</si>
  <si>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</si>
  <si>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</si>
  <si>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</si>
  <si>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</si>
  <si>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</si>
  <si>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</si>
  <si>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</si>
  <si>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</si>
  <si>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</si>
  <si>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</si>
  <si>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</si>
  <si>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</si>
  <si>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</si>
  <si>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</si>
  <si>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</si>
  <si>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</si>
  <si>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</si>
  <si>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</si>
  <si>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</si>
  <si>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</si>
  <si>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</si>
  <si>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</si>
  <si>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</si>
  <si>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</si>
  <si>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</si>
  <si>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</si>
  <si>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</si>
  <si>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</si>
  <si>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</si>
  <si>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</si>
  <si>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</si>
  <si>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</si>
  <si>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</si>
  <si>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</si>
  <si>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</si>
  <si>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</si>
  <si>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</si>
  <si>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</si>
  <si>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</si>
  <si>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</si>
  <si>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</si>
  <si>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</si>
  <si>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</si>
  <si>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</si>
  <si>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</si>
  <si>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</si>
  <si>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</si>
  <si>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</si>
  <si>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</si>
  <si>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</si>
  <si>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</si>
  <si>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</si>
  <si>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</si>
  <si>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</si>
  <si>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</si>
  <si>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</si>
  <si>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</si>
  <si>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</si>
  <si>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</si>
  <si>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</si>
  <si>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</si>
  <si>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</si>
  <si>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</si>
  <si>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</si>
  <si>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</si>
  <si>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</si>
  <si>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</si>
  <si>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</si>
  <si>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</si>
  <si>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</si>
  <si>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</si>
  <si>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</si>
  <si>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</si>
  <si>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</si>
  <si>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</si>
  <si>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</si>
  <si>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</si>
  <si>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</si>
  <si>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</si>
  <si>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</si>
  <si>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</si>
  <si>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</si>
  <si>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</si>
  <si>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</si>
  <si>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</si>
  <si>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</si>
  <si>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</si>
  <si>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</si>
  <si>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</si>
  <si>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</si>
  <si>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</si>
  <si>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</si>
  <si>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</si>
  <si>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</si>
  <si>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</si>
  <si>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</si>
  <si>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</si>
  <si>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</si>
  <si>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</si>
  <si>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</si>
  <si>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</si>
  <si>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</si>
  <si>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</si>
  <si>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</si>
  <si>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</si>
  <si>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</si>
  <si>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</si>
  <si>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</si>
  <si>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</si>
  <si>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</si>
  <si>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</si>
  <si>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</si>
  <si>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</si>
  <si>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</si>
  <si>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</si>
  <si>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</si>
  <si>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</si>
  <si>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</si>
  <si>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</si>
  <si>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</si>
  <si>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</si>
  <si>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</si>
  <si>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</si>
  <si>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</si>
  <si>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</si>
  <si>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</si>
  <si>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</si>
  <si>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</si>
  <si>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</si>
  <si>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</si>
  <si>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</si>
  <si>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</si>
  <si>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</si>
  <si>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</si>
  <si>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</si>
  <si>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</si>
  <si>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</si>
  <si>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</si>
  <si>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</si>
  <si>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</si>
  <si>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</si>
  <si>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</si>
  <si>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</si>
  <si>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</si>
  <si>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</si>
  <si>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</si>
  <si>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</si>
  <si>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</si>
  <si>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</si>
  <si>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</si>
  <si>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</si>
  <si>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</si>
  <si>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</si>
  <si>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</si>
  <si>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</si>
  <si>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</si>
  <si>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</si>
  <si>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</si>
  <si>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</si>
  <si>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</si>
  <si>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</si>
  <si>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</si>
  <si>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</si>
  <si>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</si>
  <si>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</si>
  <si>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</si>
  <si>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</si>
  <si>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</si>
  <si>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</si>
  <si>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</si>
  <si>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</si>
  <si>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</si>
  <si>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</si>
  <si>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</si>
  <si>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</si>
  <si>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</si>
  <si>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</si>
  <si>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</si>
  <si>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</si>
  <si>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</si>
  <si>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</si>
  <si>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</si>
  <si>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</si>
  <si>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</si>
  <si>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</si>
  <si>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</si>
  <si>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</si>
  <si>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</si>
  <si>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</si>
  <si>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</si>
  <si>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</si>
  <si>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</si>
  <si>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</si>
  <si>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</si>
  <si>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</si>
  <si>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</si>
  <si>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</si>
  <si>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</si>
  <si>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</si>
  <si>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</si>
  <si>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</si>
  <si>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</si>
  <si>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</si>
  <si>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</si>
  <si>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</si>
  <si>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</si>
  <si>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</si>
  <si>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</si>
  <si>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</si>
  <si>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</si>
  <si>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</si>
  <si>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</si>
  <si>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</si>
  <si>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</si>
  <si>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</si>
  <si>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</si>
  <si>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</si>
  <si>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</si>
  <si>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</si>
  <si>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</si>
  <si>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</si>
  <si>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</si>
  <si>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</si>
  <si>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</si>
  <si>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</si>
  <si>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</si>
  <si>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</si>
  <si>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</si>
  <si>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</si>
  <si>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</si>
  <si>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</si>
  <si>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</si>
  <si>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</si>
  <si>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</si>
  <si>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</si>
  <si>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</si>
  <si>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</si>
  <si>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</si>
  <si>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</si>
  <si>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</si>
  <si>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</si>
  <si>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</si>
  <si>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</si>
  <si>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</si>
  <si>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</si>
  <si>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</si>
  <si>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</si>
  <si>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</si>
  <si>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</si>
  <si>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</si>
  <si>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</si>
  <si>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</si>
  <si>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</si>
  <si>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</si>
  <si>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</si>
  <si>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</si>
  <si>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</si>
  <si>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</si>
  <si>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</si>
  <si>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</si>
  <si>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</si>
  <si>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</si>
  <si>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</si>
  <si>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</si>
  <si>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</si>
  <si>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</si>
  <si>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</si>
  <si>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</si>
  <si>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</si>
  <si>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</si>
  <si>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</si>
  <si>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</si>
  <si>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</si>
  <si>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</si>
  <si>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</si>
  <si>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</si>
  <si>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</si>
  <si>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</si>
  <si>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</si>
  <si>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</si>
  <si>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</si>
  <si>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</si>
  <si>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</si>
  <si>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</si>
  <si>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</si>
  <si>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</si>
  <si>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</si>
  <si>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</si>
  <si>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</si>
  <si>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</si>
  <si>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</si>
  <si>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</si>
  <si>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</si>
  <si>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</si>
  <si>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</si>
  <si>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</si>
  <si>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</si>
  <si>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</si>
  <si>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</si>
  <si>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</si>
  <si>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</si>
  <si>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</si>
  <si>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</si>
  <si>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</si>
  <si>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</si>
  <si>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</si>
  <si>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</si>
  <si>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</si>
  <si>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</si>
  <si>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</si>
  <si>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</si>
  <si>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</si>
  <si>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</si>
  <si>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</si>
  <si>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</si>
  <si>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</si>
  <si>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</si>
  <si>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</si>
  <si>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</si>
  <si>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</si>
  <si>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</si>
  <si>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</si>
  <si>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</si>
  <si>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</si>
  <si>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</si>
  <si>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</si>
  <si>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</si>
  <si>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</si>
  <si>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</si>
  <si>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</si>
  <si>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</si>
  <si>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</si>
  <si>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</si>
  <si>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</si>
  <si>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</si>
  <si>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</si>
  <si>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</si>
  <si>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</si>
  <si>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</si>
  <si>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</si>
  <si>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</si>
  <si>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</si>
  <si>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</si>
  <si>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</si>
  <si>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</si>
  <si>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</si>
  <si>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</si>
  <si>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</si>
  <si>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</si>
  <si>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</si>
  <si>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</si>
  <si>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</si>
  <si>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</si>
  <si>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</si>
  <si>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</si>
  <si>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</si>
  <si>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</si>
  <si>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</si>
  <si>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</si>
  <si>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</si>
  <si>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</si>
  <si>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</si>
  <si>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</si>
  <si>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</si>
  <si>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</si>
  <si>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</si>
  <si>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</si>
  <si>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</si>
  <si>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</si>
  <si>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</si>
  <si>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</si>
  <si>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</si>
  <si>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</si>
  <si>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</si>
  <si>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</si>
  <si>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</si>
  <si>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</si>
  <si>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</si>
  <si>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</si>
  <si>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</si>
  <si>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</si>
  <si>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</si>
  <si>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</si>
  <si>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</si>
  <si>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</si>
  <si>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</si>
  <si>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</si>
  <si>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</si>
  <si>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</si>
  <si>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</si>
  <si>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</si>
  <si>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</si>
  <si>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</si>
  <si>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</si>
  <si>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</si>
  <si>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</si>
  <si>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</si>
  <si>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</si>
  <si>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</si>
  <si>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</si>
  <si>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</si>
  <si>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</si>
  <si>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</si>
  <si>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</si>
  <si>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</si>
  <si>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</si>
  <si>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</si>
  <si>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</si>
  <si>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</si>
  <si>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</si>
  <si>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</si>
  <si>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</si>
  <si>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</si>
  <si>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</si>
  <si>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</si>
  <si>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</si>
  <si>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</si>
  <si>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</si>
  <si>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</si>
  <si>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</si>
  <si>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</si>
  <si>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</si>
  <si>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</si>
  <si>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</si>
  <si>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</si>
  <si>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</si>
  <si>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</si>
  <si>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</si>
  <si>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</si>
  <si>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</si>
  <si>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</si>
  <si>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</si>
  <si>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</si>
  <si>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</si>
  <si>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</si>
  <si>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</si>
  <si>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</si>
  <si>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</si>
  <si>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</si>
  <si>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</si>
  <si>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</si>
  <si>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</si>
  <si>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</si>
  <si>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</si>
  <si>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</si>
  <si>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</si>
  <si>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</si>
  <si>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</si>
  <si>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</si>
  <si>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</si>
  <si>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</si>
  <si>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</si>
  <si>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</si>
  <si>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</si>
  <si>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</si>
  <si>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</si>
  <si>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</si>
  <si>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</si>
  <si>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</si>
  <si>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</si>
  <si>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</si>
  <si>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</si>
  <si>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</si>
  <si>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</si>
  <si>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</si>
  <si>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</si>
  <si>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</si>
  <si>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</si>
  <si>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</si>
  <si>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</si>
  <si>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</si>
  <si>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</si>
  <si>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</si>
  <si>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</si>
  <si>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</si>
  <si>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</si>
  <si>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</si>
  <si>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</si>
  <si>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</si>
  <si>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</si>
  <si>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</si>
  <si>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</si>
  <si>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</si>
  <si>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</si>
  <si>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</si>
  <si>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</si>
  <si>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</si>
  <si>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</si>
  <si>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</si>
  <si>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</si>
  <si>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</si>
  <si>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</si>
  <si>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</si>
  <si>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</si>
  <si>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</si>
  <si>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</si>
  <si>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</si>
  <si>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</si>
  <si>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</si>
  <si>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</si>
  <si>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</si>
  <si>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</si>
  <si>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</si>
  <si>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</si>
  <si>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</si>
  <si>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</si>
  <si>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</si>
  <si>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</si>
  <si>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</si>
  <si>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</si>
  <si>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</si>
  <si>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</si>
  <si>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</si>
  <si>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</si>
  <si>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</si>
  <si>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</si>
  <si>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</si>
  <si>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</si>
  <si>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</si>
  <si>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</si>
  <si>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</si>
  <si>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</si>
  <si>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</si>
  <si>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</si>
  <si>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</si>
  <si>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</si>
  <si>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</si>
  <si>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</si>
  <si>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</si>
  <si>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</si>
  <si>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</si>
  <si>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</si>
  <si>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</si>
  <si>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</si>
  <si>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</si>
  <si>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</si>
  <si>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</si>
  <si>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</si>
  <si>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</si>
  <si>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</si>
  <si>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</si>
  <si>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</si>
  <si>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</si>
  <si>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</si>
  <si>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</si>
  <si>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</si>
  <si>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</si>
  <si>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</si>
  <si>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</si>
  <si>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</si>
  <si>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</si>
  <si>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</si>
  <si>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</si>
  <si>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</si>
  <si>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</si>
  <si>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</si>
  <si>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</si>
  <si>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</si>
  <si>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</si>
  <si>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</si>
  <si>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</si>
  <si>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</si>
  <si>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</si>
  <si>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</si>
  <si>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</si>
  <si>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</si>
  <si>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</si>
  <si>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</si>
  <si>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</si>
  <si>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</si>
  <si>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</si>
  <si>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</si>
  <si>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</si>
  <si>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</si>
  <si>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</si>
  <si>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</si>
  <si>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</si>
  <si>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</si>
  <si>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</si>
  <si>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</si>
  <si>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</si>
  <si>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</si>
  <si>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</si>
  <si>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</si>
  <si>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</si>
  <si>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</si>
  <si>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</si>
  <si>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</si>
  <si>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</si>
  <si>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</si>
  <si>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</si>
  <si>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</si>
  <si>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</si>
  <si>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</si>
  <si>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</si>
  <si>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</si>
  <si>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</si>
  <si>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</si>
  <si>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</si>
  <si>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</si>
  <si>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</si>
  <si>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</si>
  <si>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</si>
  <si>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</si>
  <si>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</si>
  <si>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</si>
  <si>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</si>
  <si>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</si>
  <si>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</si>
  <si>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</si>
  <si>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</si>
  <si>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</si>
  <si>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</si>
  <si>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</si>
  <si>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</si>
  <si>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</si>
  <si>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</si>
  <si>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</si>
  <si>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</si>
  <si>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</si>
  <si>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</si>
  <si>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</si>
  <si>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</si>
  <si>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</si>
  <si>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</si>
  <si>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</si>
  <si>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</si>
  <si>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</si>
  <si>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</si>
  <si>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</si>
  <si>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</si>
  <si>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</si>
  <si>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</si>
  <si>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</si>
  <si>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</si>
  <si>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</si>
  <si>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</si>
  <si>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</si>
  <si>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</si>
  <si>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</si>
  <si>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</si>
  <si>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</si>
  <si>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</si>
  <si>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</si>
  <si>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</si>
  <si>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</si>
  <si>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</si>
  <si>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</si>
  <si>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</si>
  <si>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</si>
  <si>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</si>
  <si>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</si>
  <si>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</si>
  <si>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</si>
  <si>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</si>
  <si>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</si>
  <si>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</si>
  <si>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</si>
  <si>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</si>
  <si>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</si>
  <si>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</si>
  <si>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</si>
  <si>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</si>
  <si>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</si>
  <si>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</si>
  <si>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</si>
  <si>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</si>
  <si>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</si>
  <si>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</si>
  <si>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</si>
  <si>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</si>
  <si>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</si>
  <si>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</si>
  <si>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</si>
  <si>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</si>
  <si>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</si>
  <si>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</si>
  <si>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</si>
  <si>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</si>
  <si>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</si>
  <si>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</si>
  <si>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</si>
  <si>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</si>
  <si>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</si>
  <si>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</si>
  <si>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</si>
  <si>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</si>
  <si>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</si>
  <si>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</si>
  <si>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</si>
  <si>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</si>
  <si>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</si>
  <si>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</si>
  <si>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</si>
  <si>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</si>
  <si>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</si>
  <si>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</si>
  <si>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</si>
  <si>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</si>
  <si>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</si>
  <si>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</si>
  <si>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</si>
  <si>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</si>
  <si>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</si>
  <si>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</si>
  <si>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</si>
  <si>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</si>
  <si>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</si>
  <si>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</si>
  <si>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</si>
  <si>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</si>
  <si>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</si>
  <si>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</si>
  <si>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</si>
  <si>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</si>
  <si>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</si>
  <si>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</si>
  <si>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</si>
  <si>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</si>
  <si>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</si>
  <si>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</si>
  <si>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</si>
  <si>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</si>
  <si>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</si>
  <si>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</si>
  <si>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</si>
  <si>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</si>
  <si>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</si>
  <si>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</si>
  <si>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</si>
  <si>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</si>
  <si>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</si>
  <si>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</si>
  <si>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</si>
  <si>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</si>
  <si>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</si>
  <si>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</si>
  <si>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</si>
  <si>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</si>
  <si>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</si>
  <si>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</si>
  <si>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</si>
  <si>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</si>
  <si>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</si>
  <si>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</si>
  <si>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</si>
  <si>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</si>
  <si>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</si>
  <si>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</si>
  <si>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</si>
  <si>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</si>
  <si>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</si>
  <si>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</si>
  <si>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</si>
  <si>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</si>
  <si>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</si>
  <si>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</si>
  <si>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</si>
  <si>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</si>
  <si>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</si>
  <si>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</si>
  <si>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</si>
  <si>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</si>
  <si>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</si>
  <si>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</si>
  <si>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</si>
  <si>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</si>
  <si>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</si>
  <si>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</si>
  <si>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</si>
  <si>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</si>
  <si>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</si>
  <si>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</si>
  <si>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</si>
  <si>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</si>
  <si>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</si>
  <si>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</si>
  <si>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</si>
  <si>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</si>
  <si>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</si>
  <si>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</si>
  <si>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</si>
  <si>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</si>
  <si>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</si>
  <si>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</si>
  <si>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</si>
  <si>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</si>
  <si>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</si>
  <si>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</si>
  <si>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</si>
  <si>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</si>
  <si>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</si>
  <si>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</si>
  <si>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</si>
  <si>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</si>
  <si>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</si>
  <si>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</si>
  <si>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</si>
  <si>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</si>
  <si>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</si>
  <si>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</si>
  <si>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</si>
  <si>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</si>
  <si>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</si>
  <si>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</si>
  <si>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</si>
  <si>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</si>
  <si>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</si>
  <si>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</si>
  <si>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</si>
  <si>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</si>
  <si>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</si>
  <si>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</si>
  <si>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</si>
  <si>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</si>
  <si>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</si>
  <si>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</si>
  <si>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</si>
  <si>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</si>
  <si>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</si>
  <si>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</si>
  <si>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</si>
  <si>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</si>
  <si>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</si>
  <si>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</si>
  <si>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</si>
  <si>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</si>
  <si>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</si>
  <si>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</si>
  <si>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</si>
  <si>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</si>
  <si>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</si>
  <si>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</si>
  <si>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</si>
  <si>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</si>
  <si>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</si>
  <si>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</si>
  <si>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</si>
  <si>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</si>
  <si>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</si>
  <si>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</si>
  <si>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</si>
  <si>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</si>
  <si>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</si>
  <si>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</si>
  <si>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</si>
  <si>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</si>
  <si>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</si>
  <si>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</si>
  <si>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</si>
  <si>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</si>
  <si>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</si>
  <si>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</si>
  <si>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</si>
  <si>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</si>
  <si>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</si>
  <si>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</si>
  <si>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</si>
  <si>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</si>
  <si>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</si>
  <si>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</si>
  <si>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</si>
  <si>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</si>
  <si>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</si>
  <si>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</si>
  <si>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</si>
  <si>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</si>
  <si>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</si>
  <si>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</si>
  <si>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</si>
  <si>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</si>
  <si>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</si>
  <si>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</si>
  <si>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</si>
  <si>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</si>
  <si>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</si>
  <si>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</si>
  <si>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</si>
  <si>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</si>
  <si>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</si>
  <si>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</si>
  <si>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</si>
  <si>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</si>
  <si>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</si>
  <si>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</si>
  <si>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</si>
  <si>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</si>
  <si>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</si>
  <si>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</si>
  <si>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</si>
  <si>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</si>
  <si>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</si>
  <si>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</si>
  <si>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</si>
  <si>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</si>
  <si>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</si>
  <si>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</si>
  <si>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</si>
  <si>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</si>
  <si>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</si>
  <si>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</si>
  <si>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</si>
  <si>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</si>
  <si>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</si>
  <si>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</si>
  <si>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</si>
  <si>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</si>
  <si>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</si>
  <si>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</si>
  <si>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</si>
  <si>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</si>
  <si>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</si>
  <si>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</si>
  <si>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</si>
  <si>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</si>
  <si>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</si>
  <si>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</si>
  <si>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</si>
  <si>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</si>
  <si>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</si>
  <si>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</si>
  <si>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</si>
  <si>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</si>
  <si>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</si>
  <si>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</si>
  <si>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</si>
  <si>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</si>
  <si>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</si>
  <si>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</si>
  <si>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</si>
  <si>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</si>
  <si>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</si>
  <si>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</si>
  <si>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</si>
  <si>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</si>
  <si>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</si>
  <si>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</si>
  <si>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</si>
  <si>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</si>
  <si>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</si>
  <si>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</si>
  <si>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</si>
  <si>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</si>
  <si>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</si>
  <si>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</si>
  <si>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</si>
  <si>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</si>
  <si>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</si>
  <si>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</si>
  <si>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</si>
  <si>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</si>
  <si>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</si>
  <si>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</si>
  <si>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</si>
  <si>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</si>
  <si>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</si>
  <si>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</si>
  <si>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</si>
  <si>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</si>
  <si>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</si>
  <si>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</si>
  <si>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</si>
  <si>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</si>
  <si>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</si>
  <si>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</si>
  <si>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</si>
  <si>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</si>
  <si>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</si>
  <si>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</si>
  <si>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</si>
  <si>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</si>
  <si>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</si>
  <si>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</si>
  <si>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</si>
  <si>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</si>
  <si>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</si>
  <si>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</si>
  <si>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</si>
  <si>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</si>
  <si>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</si>
  <si>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</si>
  <si>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</si>
  <si>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</si>
  <si>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</si>
  <si>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</si>
  <si>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</si>
  <si>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</si>
  <si>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</si>
  <si>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</si>
  <si>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</si>
  <si>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</si>
  <si>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</si>
  <si>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</si>
  <si>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</si>
  <si>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</si>
  <si>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</si>
  <si>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</si>
  <si>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</si>
  <si>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</si>
  <si>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</si>
  <si>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</si>
  <si>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</si>
  <si>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</si>
  <si>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</si>
  <si>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</si>
  <si>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</si>
  <si>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</si>
  <si>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</si>
  <si>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</si>
  <si>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</si>
  <si>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</si>
  <si>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</si>
  <si>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</si>
  <si>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</si>
  <si>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</si>
  <si>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</si>
  <si>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</si>
  <si>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</si>
  <si>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</si>
  <si>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</si>
  <si>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</si>
  <si>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</si>
  <si>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</si>
  <si>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</si>
  <si>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</si>
  <si>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</si>
  <si>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</si>
  <si>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</si>
  <si>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</si>
  <si>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</si>
  <si>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</si>
  <si>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</si>
  <si>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</si>
  <si>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</si>
  <si>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</si>
  <si>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</si>
  <si>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</si>
  <si>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</si>
  <si>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</si>
  <si>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</si>
  <si>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</si>
  <si>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</si>
  <si>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</si>
  <si>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</si>
  <si>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</si>
  <si>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</si>
  <si>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</si>
  <si>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</si>
  <si>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</si>
  <si>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</si>
  <si>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</si>
  <si>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</si>
  <si>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</si>
  <si>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</si>
  <si>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</si>
  <si>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</si>
  <si>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</si>
  <si>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</si>
  <si>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</si>
  <si>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</si>
  <si>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</si>
  <si>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</si>
  <si>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</si>
  <si>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</si>
  <si>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</si>
  <si>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</si>
  <si>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</si>
  <si>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</si>
  <si>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</si>
  <si>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</si>
  <si>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</si>
  <si>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</si>
  <si>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</si>
  <si>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</si>
  <si>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</si>
  <si>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</si>
  <si>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</si>
  <si>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</si>
  <si>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</si>
  <si>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</si>
  <si>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</si>
  <si>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</si>
  <si>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</si>
  <si>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</si>
  <si>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</si>
  <si>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</si>
  <si>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</si>
  <si>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</si>
  <si>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</si>
  <si>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</si>
  <si>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</si>
  <si>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</si>
  <si>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</si>
  <si>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</si>
  <si>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</si>
  <si>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</si>
  <si>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</si>
  <si>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</si>
  <si>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</si>
  <si>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</si>
  <si>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</si>
  <si>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</si>
  <si>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</si>
  <si>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</si>
  <si>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</si>
  <si>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</si>
  <si>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</si>
  <si>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</si>
  <si>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</si>
  <si>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</si>
  <si>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</si>
  <si>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</si>
  <si>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</si>
  <si>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</si>
  <si>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</si>
  <si>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</si>
  <si>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</si>
  <si>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</si>
  <si>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</si>
  <si>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</si>
  <si>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</si>
  <si>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</si>
  <si>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</si>
  <si>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</si>
  <si>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</si>
  <si>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</si>
  <si>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</si>
  <si>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</si>
  <si>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</si>
  <si>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</si>
  <si>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</si>
  <si>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</si>
  <si>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</si>
  <si>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</si>
  <si>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</si>
  <si>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</si>
  <si>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</si>
  <si>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</si>
  <si>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</si>
  <si>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</si>
  <si>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</si>
  <si>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</si>
  <si>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</si>
  <si>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</si>
  <si>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</si>
  <si>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</si>
  <si>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</si>
  <si>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</si>
  <si>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</si>
  <si>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</si>
  <si>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</si>
  <si>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</si>
  <si>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</si>
  <si>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</si>
  <si>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</si>
  <si>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</si>
  <si>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</si>
  <si>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</si>
  <si>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</si>
  <si>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</si>
  <si>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</si>
  <si>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</si>
  <si>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</si>
  <si>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</si>
  <si>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</si>
  <si>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</si>
  <si>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</si>
  <si>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</si>
  <si>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</si>
  <si>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</si>
  <si>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</si>
  <si>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</si>
  <si>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</si>
  <si>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</si>
  <si>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</si>
  <si>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</si>
  <si>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</si>
  <si>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</si>
  <si>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</si>
  <si>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</si>
  <si>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</si>
  <si>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</si>
  <si>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</si>
  <si>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</si>
  <si>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</si>
  <si>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</si>
  <si>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</si>
  <si>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</si>
  <si>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</si>
  <si>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</si>
  <si>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</si>
  <si>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</si>
  <si>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</si>
  <si>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</si>
  <si>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</si>
  <si>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</si>
  <si>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</si>
  <si>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</si>
  <si>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</si>
  <si>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</si>
  <si>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</si>
  <si>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</si>
  <si>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</si>
  <si>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</si>
  <si>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</si>
  <si>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</si>
  <si>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</si>
  <si>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</si>
  <si>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</si>
  <si>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</si>
  <si>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</si>
  <si>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</si>
  <si>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</si>
  <si>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</si>
  <si>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</si>
  <si>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</si>
  <si>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</si>
  <si>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</si>
  <si>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</si>
  <si>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</si>
  <si>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</si>
  <si>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</si>
  <si>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</si>
  <si>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</si>
  <si>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</si>
  <si>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</si>
  <si>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</si>
  <si>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</si>
  <si>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</si>
  <si>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</si>
  <si>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</si>
  <si>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</si>
  <si>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</si>
  <si>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</si>
  <si>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</si>
  <si>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</si>
  <si>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</si>
  <si>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</si>
  <si>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</si>
  <si>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</si>
  <si>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</si>
  <si>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</si>
  <si>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</si>
  <si>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</si>
  <si>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</si>
  <si>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</si>
  <si>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</si>
  <si>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</si>
  <si>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</si>
  <si>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</si>
  <si>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</si>
  <si>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</si>
  <si>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</si>
  <si>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</si>
  <si>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</si>
  <si>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</si>
  <si>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</si>
  <si>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</si>
  <si>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</si>
  <si>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</si>
  <si>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</si>
  <si>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</si>
  <si>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</si>
  <si>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</si>
  <si>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</si>
  <si>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</si>
  <si>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</si>
  <si>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</si>
  <si>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</si>
  <si>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</si>
  <si>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</si>
  <si>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</si>
  <si>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</si>
  <si>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</si>
  <si>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</si>
  <si>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</si>
  <si>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</si>
  <si>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</si>
  <si>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</si>
  <si>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</si>
  <si>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</si>
  <si>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</si>
  <si>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</si>
  <si>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</si>
  <si>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</si>
  <si>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</si>
  <si>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</si>
  <si>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</si>
  <si>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</si>
  <si>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</si>
  <si>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</si>
  <si>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</si>
  <si>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</si>
  <si>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</si>
  <si>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</si>
  <si>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</si>
  <si>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</si>
  <si>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</si>
  <si>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</si>
  <si>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</si>
  <si>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</si>
  <si>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</si>
  <si>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</si>
  <si>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</si>
  <si>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</si>
  <si>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</si>
  <si>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</si>
  <si>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</si>
  <si>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</si>
  <si>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</si>
  <si>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</si>
  <si>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</si>
  <si>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</si>
  <si>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</si>
  <si>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</si>
  <si>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</si>
  <si>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</si>
  <si>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</si>
  <si>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</si>
  <si>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</si>
  <si>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</si>
  <si>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</si>
  <si>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</si>
  <si>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</si>
  <si>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</si>
  <si>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</si>
  <si>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</si>
  <si>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</si>
  <si>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</si>
  <si>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</si>
  <si>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</si>
  <si>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</si>
  <si>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</si>
  <si>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</si>
  <si>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</si>
  <si>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</si>
  <si>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</si>
  <si>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</si>
  <si>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</si>
  <si>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</si>
  <si>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</si>
  <si>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</si>
  <si>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</si>
  <si>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</si>
  <si>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</si>
  <si>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</si>
  <si>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</si>
  <si>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</si>
  <si>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</si>
  <si>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</si>
  <si>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</si>
  <si>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</si>
  <si>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</si>
  <si>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</si>
  <si>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</si>
  <si>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</si>
  <si>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</si>
  <si>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</si>
  <si>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</si>
  <si>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</si>
  <si>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</si>
  <si>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</si>
  <si>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</si>
  <si>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</si>
  <si>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</si>
  <si>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</si>
  <si>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</si>
  <si>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</si>
  <si>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</si>
  <si>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</si>
  <si>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</si>
  <si>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</si>
  <si>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</si>
  <si>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</si>
  <si>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</si>
  <si>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</si>
  <si>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</si>
  <si>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</si>
  <si>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</si>
  <si>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</si>
  <si>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</si>
  <si>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</si>
  <si>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</si>
  <si>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</si>
  <si>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</si>
  <si>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</si>
  <si>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</si>
  <si>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</si>
  <si>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</si>
  <si>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</si>
  <si>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</si>
  <si>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</si>
  <si>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</si>
  <si>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</si>
  <si>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</si>
  <si>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</si>
  <si>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</si>
  <si>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</si>
  <si>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</si>
  <si>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</si>
  <si>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</si>
  <si>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</si>
  <si>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</si>
  <si>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</si>
  <si>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</si>
  <si>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</si>
  <si>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</si>
  <si>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</si>
  <si>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</si>
  <si>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</si>
  <si>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</si>
  <si>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</si>
  <si>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</si>
  <si>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</si>
  <si>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</si>
  <si>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</si>
  <si>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</si>
  <si>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</si>
  <si>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</si>
  <si>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</si>
  <si>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</si>
  <si>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</si>
  <si>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</si>
  <si>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</si>
  <si>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</si>
  <si>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</si>
  <si>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</si>
  <si>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</si>
  <si>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</si>
  <si>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</si>
  <si>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</si>
  <si>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</si>
  <si>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</si>
  <si>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</si>
  <si>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</si>
  <si>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</si>
  <si>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</si>
  <si>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</si>
  <si>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</si>
  <si>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</si>
  <si>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</si>
  <si>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</si>
  <si>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</si>
  <si>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</si>
  <si>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</si>
  <si>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</si>
  <si>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</si>
  <si>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</si>
  <si>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</si>
  <si>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</si>
  <si>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</si>
  <si>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</si>
  <si>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</si>
  <si>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</si>
  <si>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</si>
  <si>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</si>
  <si>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</si>
  <si>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</si>
  <si>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</si>
  <si>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</si>
  <si>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</si>
  <si>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</si>
  <si>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</si>
  <si>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</si>
  <si>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</si>
  <si>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</si>
  <si>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</si>
  <si>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</si>
  <si>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</si>
  <si>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</si>
  <si>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</si>
  <si>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</si>
  <si>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</si>
  <si>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</si>
  <si>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</si>
  <si>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</si>
  <si>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</si>
  <si>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</si>
  <si>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</si>
  <si>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</si>
  <si>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</si>
  <si>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</si>
  <si>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</si>
  <si>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</si>
  <si>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</si>
  <si>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</si>
  <si>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</si>
  <si>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</si>
  <si>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</si>
  <si>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</si>
  <si>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</si>
  <si>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</si>
  <si>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</si>
  <si>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</si>
  <si>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</si>
  <si>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</si>
  <si>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</si>
  <si>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</si>
  <si>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</si>
  <si>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</si>
  <si>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</si>
  <si>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</si>
  <si>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</si>
  <si>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</si>
  <si>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</si>
  <si>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</si>
  <si>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</si>
  <si>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</si>
  <si>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</si>
  <si>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</si>
  <si>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</si>
  <si>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</si>
  <si>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</si>
  <si>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</si>
  <si>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</si>
  <si>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</si>
  <si>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</si>
  <si>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</si>
  <si>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</si>
  <si>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</si>
  <si>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</si>
  <si>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</si>
  <si>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</si>
  <si>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</si>
  <si>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</si>
  <si>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</si>
  <si>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</si>
  <si>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</si>
  <si>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</si>
  <si>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</si>
  <si>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</si>
  <si>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</si>
  <si>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</si>
  <si>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</si>
  <si>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</si>
  <si>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</si>
  <si>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</si>
  <si>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</si>
  <si>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</si>
  <si>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</si>
  <si>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</si>
  <si>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</si>
  <si>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</si>
  <si>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</si>
  <si>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</si>
  <si>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</si>
  <si>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</si>
  <si>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</si>
  <si>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</si>
  <si>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</si>
  <si>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</si>
  <si>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</si>
  <si>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</si>
  <si>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</si>
  <si>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</si>
  <si>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</si>
  <si>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</si>
  <si>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</si>
  <si>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</si>
  <si>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</si>
  <si>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</si>
  <si>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</si>
  <si>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</si>
  <si>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</si>
  <si>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</si>
  <si>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</si>
  <si>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</si>
  <si>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</si>
  <si>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</si>
  <si>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</si>
  <si>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</si>
  <si>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</si>
  <si>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</si>
  <si>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</si>
  <si>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</si>
  <si>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</si>
  <si>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</si>
  <si>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</si>
  <si>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</si>
  <si>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</si>
  <si>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</si>
  <si>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</si>
  <si>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</si>
  <si>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</si>
  <si>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</si>
  <si>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</si>
  <si>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</si>
  <si>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</si>
  <si>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</si>
  <si>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</si>
  <si>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</si>
  <si>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</si>
  <si>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</si>
  <si>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</si>
  <si>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</si>
  <si>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</si>
  <si>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</si>
  <si>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</si>
  <si>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</si>
  <si>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</si>
  <si>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</si>
  <si>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</si>
  <si>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</si>
  <si>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</si>
  <si>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</si>
  <si>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</si>
  <si>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</si>
  <si>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</si>
  <si>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</si>
  <si>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</si>
  <si>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</si>
  <si>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</si>
  <si>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</si>
  <si>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</si>
  <si>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</si>
  <si>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</si>
  <si>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</si>
  <si>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</si>
  <si>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</si>
  <si>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</si>
  <si>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</si>
  <si>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</si>
  <si>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</si>
  <si>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</si>
  <si>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</si>
  <si>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</si>
  <si>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</si>
  <si>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</si>
  <si>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</si>
  <si>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</si>
  <si>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</si>
  <si>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</si>
  <si>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</si>
  <si>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</si>
  <si>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</si>
  <si>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</si>
  <si>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</si>
  <si>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</si>
  <si>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</si>
  <si>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</si>
  <si>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</si>
  <si>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</si>
  <si>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</si>
  <si>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</si>
  <si>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</si>
  <si>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</si>
  <si>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</si>
  <si>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</si>
  <si>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</si>
  <si>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</si>
  <si>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</si>
  <si>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</si>
  <si>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</si>
  <si>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</si>
  <si>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</si>
  <si>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</si>
  <si>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</si>
  <si>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</si>
  <si>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</si>
  <si>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</si>
  <si>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</si>
  <si>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</si>
  <si>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</si>
  <si>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</si>
  <si>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</si>
  <si>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</si>
  <si>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</si>
  <si>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</si>
  <si>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</si>
  <si>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</si>
  <si>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</si>
  <si>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</si>
  <si>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</si>
  <si>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</si>
  <si>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</si>
  <si>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</si>
  <si>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</si>
  <si>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</si>
  <si>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</si>
  <si>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</si>
  <si>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</si>
  <si>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</si>
  <si>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</si>
  <si>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</si>
  <si>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</si>
  <si>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</si>
  <si>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</si>
  <si>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</si>
  <si>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</si>
  <si>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</si>
  <si>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</si>
  <si>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</si>
  <si>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</si>
  <si>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</si>
  <si>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</si>
  <si>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</si>
  <si>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</si>
  <si>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</si>
  <si>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</si>
  <si>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</si>
  <si>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</si>
  <si>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</si>
  <si>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</si>
  <si>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</si>
  <si>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</si>
  <si>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</si>
  <si>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</si>
  <si>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</si>
  <si>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</si>
  <si>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</si>
  <si>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</si>
  <si>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</si>
  <si>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</si>
  <si>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</si>
  <si>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</si>
  <si>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</si>
  <si>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</si>
  <si>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</si>
  <si>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</si>
  <si>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</si>
  <si>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</si>
  <si>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</si>
  <si>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</si>
  <si>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</si>
  <si>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</si>
  <si>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</si>
  <si>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</si>
  <si>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</si>
  <si>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</si>
  <si>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</si>
  <si>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</si>
  <si>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</si>
  <si>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</si>
  <si>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</si>
  <si>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</si>
  <si>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</si>
  <si>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</si>
  <si>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</si>
  <si>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</si>
  <si>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</si>
  <si>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</si>
  <si>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</si>
  <si>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</si>
  <si>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</si>
  <si>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</si>
  <si>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</si>
  <si>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</si>
  <si>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</si>
  <si>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</si>
  <si>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</si>
  <si>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</si>
  <si>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</si>
  <si>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</si>
  <si>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</si>
  <si>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</si>
  <si>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</si>
  <si>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</si>
  <si>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</si>
  <si>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</si>
  <si>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</si>
  <si>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</si>
  <si>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</si>
  <si>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</si>
  <si>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</si>
  <si>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</si>
  <si>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</si>
  <si>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</si>
  <si>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</si>
  <si>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</si>
  <si>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</si>
  <si>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</si>
  <si>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</si>
  <si>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</si>
  <si>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</si>
  <si>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</si>
  <si>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</si>
  <si>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</si>
  <si>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</si>
  <si>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</si>
  <si>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</si>
  <si>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</si>
  <si>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</si>
  <si>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</si>
  <si>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</si>
  <si>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</si>
  <si>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</si>
  <si>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</si>
  <si>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</si>
  <si>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</si>
  <si>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</si>
  <si>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</si>
  <si>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</si>
  <si>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</si>
  <si>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</si>
  <si>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</si>
  <si>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</si>
  <si>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</si>
  <si>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</si>
  <si>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</si>
  <si>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</si>
  <si>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</si>
  <si>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</si>
  <si>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</si>
  <si>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</si>
  <si>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</si>
  <si>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</si>
  <si>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</si>
  <si>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</si>
  <si>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</si>
  <si>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</si>
  <si>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</si>
  <si>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</si>
  <si>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</si>
  <si>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</si>
  <si>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</si>
  <si>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</si>
  <si>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</si>
  <si>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</si>
  <si>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</si>
  <si>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</si>
  <si>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</si>
  <si>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</si>
  <si>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</si>
  <si>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</si>
  <si>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</si>
  <si>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</si>
  <si>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</si>
  <si>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</si>
  <si>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</si>
  <si>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</si>
  <si>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</si>
  <si>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</si>
  <si>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</si>
  <si>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</si>
  <si>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</si>
  <si>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</si>
  <si>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</si>
  <si>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</si>
  <si>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</si>
  <si>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</si>
  <si>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</si>
  <si>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</si>
  <si>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</si>
  <si>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</si>
  <si>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</si>
  <si>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</si>
  <si>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</si>
  <si>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</si>
  <si>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</si>
  <si>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</si>
  <si>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</si>
  <si>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</si>
  <si>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</si>
  <si>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</si>
  <si>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</si>
  <si>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</si>
  <si>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</si>
  <si>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</si>
  <si>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</si>
  <si>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</si>
  <si>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</si>
  <si>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</si>
  <si>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</si>
  <si>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</si>
  <si>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</si>
  <si>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</si>
  <si>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</si>
  <si>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</si>
  <si>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</si>
  <si>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</si>
  <si>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</si>
  <si>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</si>
  <si>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</si>
  <si>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</si>
  <si>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</si>
  <si>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</si>
  <si>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</si>
  <si>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</si>
  <si>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</si>
  <si>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</si>
  <si>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</si>
  <si>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</si>
  <si>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</si>
  <si>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</si>
  <si>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</si>
  <si>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</si>
  <si>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</si>
  <si>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</si>
  <si>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</si>
  <si>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</si>
  <si>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</si>
  <si>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</si>
  <si>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</si>
  <si>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</si>
  <si>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</si>
  <si>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</si>
  <si>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</si>
  <si>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</si>
  <si>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</si>
  <si>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</si>
  <si>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</si>
  <si>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</si>
  <si>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</si>
  <si>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</si>
  <si>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</si>
  <si>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</si>
  <si>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</si>
  <si>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</si>
  <si>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</si>
  <si>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</si>
  <si>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</si>
  <si>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</si>
  <si>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</si>
  <si>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</si>
  <si>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</si>
  <si>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</si>
  <si>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</si>
  <si>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</si>
  <si>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</si>
  <si>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</si>
  <si>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</si>
  <si>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</si>
  <si>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</si>
  <si>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</si>
  <si>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</si>
  <si>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</si>
  <si>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</si>
  <si>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</si>
  <si>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</si>
  <si>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</si>
  <si>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</si>
  <si>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</si>
  <si>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</si>
  <si>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</si>
  <si>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</si>
  <si>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</si>
  <si>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</si>
  <si>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</si>
  <si>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</si>
  <si>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</si>
  <si>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</si>
  <si>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</si>
  <si>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</si>
  <si>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</si>
  <si>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</si>
  <si>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</si>
  <si>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</si>
  <si>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</si>
  <si>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</si>
  <si>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</si>
  <si>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</si>
  <si>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</si>
  <si>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</si>
  <si>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</si>
  <si>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</si>
  <si>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</si>
  <si>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</si>
  <si>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</si>
  <si>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</si>
  <si>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</si>
  <si>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</si>
  <si>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</si>
  <si>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</si>
  <si>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</si>
  <si>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</si>
  <si>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</si>
  <si>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</si>
  <si>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</si>
  <si>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</si>
  <si>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</si>
  <si>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</si>
  <si>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</si>
  <si>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</si>
  <si>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</si>
  <si>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</si>
  <si>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</si>
  <si>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</si>
  <si>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</si>
  <si>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</si>
  <si>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</si>
  <si>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</si>
  <si>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</si>
  <si>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</si>
  <si>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</si>
  <si>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</si>
  <si>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</si>
  <si>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</si>
  <si>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</si>
  <si>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</si>
  <si>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</si>
  <si>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</si>
  <si>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</si>
  <si>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</si>
  <si>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</si>
  <si>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</si>
  <si>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</si>
  <si>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</si>
  <si>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</si>
  <si>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</si>
  <si>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</si>
  <si>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</si>
  <si>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</si>
  <si>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</si>
  <si>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</si>
  <si>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</si>
  <si>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</si>
  <si>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</si>
  <si>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</si>
  <si>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</si>
  <si>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</si>
  <si>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</si>
  <si>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</si>
  <si>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</si>
  <si>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</si>
  <si>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</si>
  <si>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</si>
  <si>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</si>
  <si>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</si>
  <si>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</si>
  <si>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</si>
  <si>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</si>
  <si>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</si>
  <si>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</si>
  <si>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</si>
  <si>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</si>
  <si>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</si>
  <si>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</si>
  <si>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</si>
  <si>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</si>
  <si>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</si>
  <si>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</si>
  <si>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</si>
  <si>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</si>
  <si>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</si>
  <si>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</si>
  <si>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</si>
  <si>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</si>
  <si>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</si>
  <si>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</si>
  <si>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</si>
  <si>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</si>
  <si>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</si>
  <si>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</si>
  <si>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</si>
  <si>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</si>
  <si>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</si>
  <si>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</si>
  <si>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</si>
  <si>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</si>
  <si>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</si>
  <si>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</si>
  <si>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</si>
  <si>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</si>
  <si>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</si>
  <si>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</si>
  <si>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</si>
  <si>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</si>
  <si>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</si>
  <si>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</si>
  <si>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</si>
  <si>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</si>
  <si>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</si>
  <si>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</si>
  <si>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</si>
  <si>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</si>
  <si>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</si>
  <si>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</si>
  <si>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</si>
  <si>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</si>
  <si>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</si>
  <si>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</si>
  <si>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</si>
  <si>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</si>
  <si>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</si>
  <si>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</si>
  <si>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</si>
  <si>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</si>
  <si>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</si>
  <si>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</si>
  <si>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</si>
  <si>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</si>
  <si>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</si>
  <si>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</si>
  <si>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</si>
  <si>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</si>
  <si>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</si>
  <si>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</si>
  <si>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</si>
  <si>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</si>
  <si>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</si>
  <si>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</si>
  <si>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</si>
  <si>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</si>
  <si>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</si>
  <si>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</si>
  <si>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</si>
  <si>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</si>
  <si>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</si>
  <si>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</si>
  <si>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</si>
  <si>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</si>
  <si>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</si>
  <si>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</si>
  <si>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</si>
  <si>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</si>
  <si>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</si>
  <si>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</si>
  <si>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</si>
  <si>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</si>
  <si>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</si>
  <si>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</si>
  <si>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</si>
  <si>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</si>
  <si>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</si>
  <si>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</si>
  <si>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</si>
  <si>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</si>
  <si>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</si>
  <si>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</si>
  <si>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</si>
  <si>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</si>
  <si>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</si>
  <si>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</si>
  <si>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</si>
  <si>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</si>
  <si>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</si>
  <si>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</si>
  <si>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</si>
  <si>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</si>
  <si>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</si>
  <si>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</si>
  <si>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</si>
  <si>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</si>
  <si>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</si>
  <si>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</si>
  <si>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</si>
  <si>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</si>
  <si>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</si>
  <si>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</si>
  <si>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</si>
  <si>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</si>
  <si>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</si>
  <si>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</si>
  <si>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</si>
  <si>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</si>
  <si>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</si>
  <si>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</si>
  <si>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</si>
  <si>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</si>
  <si>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</si>
  <si>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</si>
  <si>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</si>
  <si>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</si>
  <si>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</si>
  <si>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</si>
  <si>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</si>
  <si>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</si>
  <si>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</si>
  <si>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</si>
  <si>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</si>
  <si>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</si>
  <si>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</si>
  <si>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</si>
  <si>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</si>
  <si>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</si>
  <si>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</si>
  <si>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</si>
  <si>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</si>
  <si>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</si>
  <si>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</si>
  <si>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</si>
  <si>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</si>
  <si>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</si>
  <si>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</si>
  <si>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</si>
  <si>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</si>
  <si>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</si>
  <si>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</si>
  <si>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</si>
  <si>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</si>
  <si>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</si>
  <si>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</si>
  <si>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</si>
  <si>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</si>
  <si>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</si>
  <si>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</si>
  <si>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</si>
  <si>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</si>
  <si>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</si>
  <si>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</si>
  <si>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</si>
  <si>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</si>
  <si>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</si>
  <si>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</si>
  <si>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</si>
  <si>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</si>
  <si>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</si>
  <si>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</si>
  <si>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</si>
  <si>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</si>
  <si>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</si>
  <si>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</si>
  <si>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</si>
  <si>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</si>
  <si>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</si>
  <si>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</si>
  <si>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</si>
  <si>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</si>
  <si>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</si>
  <si>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</si>
  <si>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</si>
  <si>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</si>
  <si>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</si>
  <si>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</si>
  <si>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</si>
  <si>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</si>
  <si>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</si>
  <si>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</si>
  <si>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</si>
  <si>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</si>
  <si>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</si>
  <si>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</si>
  <si>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</si>
  <si>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</si>
  <si>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</si>
  <si>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</si>
  <si>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</si>
  <si>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</si>
  <si>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</si>
  <si>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</si>
  <si>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</si>
  <si>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</si>
  <si>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</si>
  <si>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</si>
  <si>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</si>
  <si>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</si>
  <si>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</si>
  <si>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</si>
  <si>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</si>
  <si>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</si>
  <si>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</si>
  <si>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</si>
  <si>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</si>
  <si>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</si>
  <si>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</si>
  <si>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</si>
  <si>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</si>
  <si>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</si>
  <si>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</si>
  <si>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</si>
  <si>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</si>
  <si>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</si>
  <si>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</si>
  <si>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</si>
  <si>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</si>
  <si>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</si>
  <si>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</si>
  <si>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</si>
  <si>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</si>
  <si>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</si>
  <si>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</si>
  <si>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</si>
  <si>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</si>
  <si>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</si>
  <si>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</si>
  <si>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</si>
  <si>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</si>
  <si>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</si>
  <si>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</si>
  <si>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</si>
  <si>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</si>
  <si>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</si>
  <si>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</si>
  <si>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</si>
  <si>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</si>
  <si>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</si>
  <si>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</si>
  <si>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</si>
  <si>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</si>
  <si>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</si>
  <si>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</si>
  <si>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</si>
  <si>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</si>
  <si>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</si>
  <si>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</si>
  <si>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</si>
  <si>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</si>
  <si>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</si>
  <si>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</si>
  <si>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</si>
  <si>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</si>
  <si>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</si>
  <si>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</si>
  <si>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</si>
  <si>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</si>
  <si>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</si>
  <si>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</si>
  <si>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</si>
  <si>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</si>
  <si>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</si>
  <si>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</si>
  <si>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</si>
  <si>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</si>
  <si>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</si>
  <si>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</si>
  <si>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</si>
  <si>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</si>
  <si>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</si>
  <si>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</si>
  <si>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</si>
  <si>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</si>
  <si>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</si>
  <si>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</si>
  <si>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</si>
  <si>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</si>
  <si>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</si>
  <si>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</si>
  <si>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</si>
  <si>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</si>
  <si>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</si>
  <si>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</si>
  <si>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</si>
  <si>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</si>
  <si>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</si>
  <si>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</si>
  <si>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</si>
  <si>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</si>
  <si>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</si>
  <si>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</si>
  <si>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</si>
  <si>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</si>
  <si>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</si>
  <si>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</si>
  <si>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</si>
  <si>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</si>
  <si>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</si>
  <si>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</si>
  <si>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</si>
  <si>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</si>
  <si>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</si>
  <si>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</si>
  <si>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</si>
  <si>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</si>
  <si>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</si>
  <si>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</si>
  <si>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</si>
  <si>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</si>
  <si>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</si>
  <si>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</si>
  <si>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</si>
  <si>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</si>
  <si>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</si>
  <si>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</si>
  <si>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</si>
  <si>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</si>
  <si>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</si>
  <si>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</si>
  <si>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</si>
  <si>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</si>
  <si>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</si>
  <si>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</si>
  <si>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</si>
  <si>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</si>
  <si>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</si>
  <si>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</si>
  <si>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</si>
  <si>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</si>
  <si>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</si>
  <si>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</si>
  <si>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</si>
  <si>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</si>
  <si>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</si>
  <si>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</si>
  <si>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</si>
  <si>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</si>
  <si>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</si>
  <si>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</si>
  <si>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</si>
  <si>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</si>
  <si>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</si>
  <si>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</si>
  <si>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</si>
  <si>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</si>
  <si>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</si>
  <si>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</si>
  <si>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</si>
  <si>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</si>
  <si>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</si>
  <si>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</si>
  <si>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</si>
  <si>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</si>
  <si>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</si>
  <si>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</si>
  <si>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</si>
  <si>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</si>
  <si>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</si>
  <si>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</si>
  <si>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</si>
  <si>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</si>
  <si>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</si>
  <si>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</si>
  <si>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</si>
  <si>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</si>
  <si>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</si>
  <si>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</si>
  <si>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</si>
  <si>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</si>
  <si>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</si>
  <si>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</si>
  <si>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</si>
  <si>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</si>
  <si>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</si>
  <si>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</si>
  <si>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</si>
  <si>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</si>
  <si>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</si>
  <si>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</si>
  <si>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</si>
  <si>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</si>
  <si>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</si>
  <si>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</si>
  <si>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</si>
  <si>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</si>
  <si>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</si>
  <si>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</si>
  <si>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</si>
  <si>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</si>
  <si>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</si>
  <si>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</si>
  <si>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</si>
  <si>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</si>
  <si>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</si>
  <si>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</si>
  <si>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</si>
  <si>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</si>
  <si>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</si>
  <si>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</si>
  <si>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</si>
  <si>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</si>
  <si>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</si>
  <si>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</si>
  <si>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</si>
  <si>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</si>
  <si>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</si>
  <si>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</si>
  <si>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</si>
  <si>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</si>
  <si>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</si>
  <si>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</si>
  <si>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</si>
  <si>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</si>
  <si>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</si>
  <si>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</si>
  <si>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</si>
  <si>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</si>
  <si>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</si>
  <si>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</si>
  <si>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</si>
  <si>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</si>
  <si>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</si>
  <si>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</si>
  <si>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</si>
  <si>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</si>
  <si>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</si>
  <si>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</si>
  <si>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</si>
  <si>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</si>
  <si>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</si>
  <si>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</si>
  <si>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</si>
  <si>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</si>
  <si>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</si>
  <si>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</si>
  <si>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</si>
  <si>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</si>
  <si>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</si>
  <si>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</si>
  <si>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</si>
  <si>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</si>
  <si>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</si>
  <si>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</si>
  <si>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</si>
  <si>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</si>
  <si>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</si>
  <si>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</si>
  <si>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</si>
  <si>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</si>
  <si>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</si>
  <si>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</si>
  <si>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</si>
  <si>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</si>
  <si>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</si>
  <si>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</si>
  <si>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</si>
  <si>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</si>
  <si>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</si>
  <si>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</si>
  <si>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</si>
  <si>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</si>
  <si>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</si>
  <si>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</si>
  <si>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</si>
  <si>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</si>
  <si>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</si>
  <si>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</si>
  <si>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</si>
  <si>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</si>
  <si>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</si>
  <si>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</si>
  <si>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</si>
  <si>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</si>
  <si>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</si>
  <si>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</si>
  <si>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</si>
  <si>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</si>
  <si>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</si>
  <si>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</si>
  <si>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</si>
  <si>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</si>
  <si>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</si>
  <si>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</si>
  <si>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</si>
  <si>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</si>
  <si>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</si>
  <si>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</si>
  <si>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</si>
  <si>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</si>
  <si>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</si>
  <si>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</si>
  <si>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</si>
  <si>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</si>
  <si>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</si>
  <si>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</si>
  <si>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</si>
  <si>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</si>
  <si>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</si>
  <si>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</si>
  <si>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</si>
  <si>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</si>
  <si>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</si>
  <si>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</si>
  <si>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</si>
  <si>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</si>
  <si>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</si>
  <si>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</si>
  <si>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</si>
  <si>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</si>
  <si>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</si>
  <si>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</si>
  <si>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</si>
  <si>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</si>
  <si>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</si>
  <si>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</si>
  <si>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</si>
  <si>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</si>
  <si>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</si>
  <si>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</si>
  <si>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</si>
  <si>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</si>
  <si>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</si>
  <si>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</si>
  <si>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</si>
  <si>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</si>
  <si>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</si>
  <si>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</si>
  <si>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</si>
  <si>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</si>
  <si>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</si>
  <si>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</si>
  <si>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</si>
  <si>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</si>
  <si>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</si>
  <si>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</si>
  <si>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</si>
  <si>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</si>
  <si>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</si>
  <si>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</si>
  <si>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</si>
  <si>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</si>
  <si>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</si>
  <si>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</si>
  <si>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</si>
  <si>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</si>
  <si>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</si>
  <si>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</si>
  <si>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</si>
  <si>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</si>
  <si>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</si>
  <si>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</si>
  <si>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</si>
  <si>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</si>
  <si>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</si>
  <si>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</si>
  <si>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</si>
  <si>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</si>
  <si>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</si>
  <si>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</si>
  <si>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</si>
  <si>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</si>
  <si>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</si>
  <si>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</si>
  <si>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</si>
  <si>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</si>
  <si>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</si>
  <si>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</si>
  <si>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</si>
  <si>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</si>
  <si>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</si>
  <si>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</si>
  <si>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</si>
  <si>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</si>
  <si>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</si>
  <si>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</si>
  <si>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</si>
  <si>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</si>
  <si>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</si>
  <si>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</si>
  <si>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</si>
  <si>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</si>
  <si>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</si>
  <si>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</si>
  <si>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</si>
  <si>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</si>
  <si>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</si>
  <si>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</si>
  <si>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</si>
  <si>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</si>
  <si>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</si>
  <si>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</si>
  <si>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</si>
  <si>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</si>
  <si>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</si>
  <si>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</si>
  <si>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</si>
  <si>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</si>
  <si>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</si>
  <si>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</si>
  <si>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</si>
  <si>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</si>
  <si>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</si>
  <si>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</si>
  <si>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</si>
  <si>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</si>
  <si>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</si>
  <si>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</si>
  <si>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</si>
  <si>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</si>
  <si>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</si>
  <si>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</si>
  <si>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</si>
  <si>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</si>
  <si>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</si>
  <si>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</si>
  <si>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</si>
  <si>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</si>
  <si>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</si>
  <si>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</si>
  <si>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</si>
  <si>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</si>
  <si>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</si>
  <si>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</si>
  <si>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</si>
  <si>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</si>
  <si>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</si>
  <si>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</si>
  <si>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</si>
  <si>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</si>
  <si>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</si>
  <si>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</si>
  <si>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</si>
  <si>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</si>
  <si>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</si>
  <si>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</si>
  <si>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</si>
  <si>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</si>
  <si>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</si>
  <si>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</si>
  <si>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</si>
  <si>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</si>
  <si>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</si>
  <si>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</si>
  <si>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</si>
  <si>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</si>
  <si>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</si>
  <si>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</si>
  <si>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</si>
  <si>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</si>
  <si>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</si>
  <si>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</si>
  <si>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</si>
  <si>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</si>
  <si>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</si>
  <si>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</si>
  <si>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</si>
  <si>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</si>
  <si>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</si>
  <si>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</si>
  <si>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</si>
  <si>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</si>
  <si>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</si>
  <si>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</si>
  <si>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</si>
  <si>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</si>
  <si>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</si>
  <si>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</si>
  <si>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</si>
  <si>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</si>
  <si>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</si>
  <si>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</si>
  <si>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</si>
  <si>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</si>
  <si>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</si>
  <si>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</si>
  <si>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</si>
  <si>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</si>
  <si>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</si>
  <si>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</si>
  <si>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</si>
  <si>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</si>
  <si>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</si>
  <si>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</si>
  <si>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</si>
  <si>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</si>
  <si>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</si>
  <si>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</si>
  <si>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</si>
  <si>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</si>
  <si>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</si>
  <si>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</si>
  <si>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</si>
  <si>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</si>
  <si>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</si>
  <si>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</si>
  <si>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</si>
  <si>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</si>
  <si>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</si>
  <si>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</si>
  <si>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</si>
  <si>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</si>
  <si>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</si>
  <si>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</si>
  <si>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</si>
  <si>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</si>
  <si>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</si>
  <si>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</si>
  <si>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</si>
  <si>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</si>
  <si>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</si>
  <si>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</si>
  <si>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</si>
  <si>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</si>
  <si>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</si>
  <si>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</si>
  <si>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</si>
  <si>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</si>
  <si>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</si>
  <si>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</si>
  <si>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</si>
  <si>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</si>
  <si>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</si>
  <si>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</si>
  <si>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</si>
  <si>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</si>
  <si>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</si>
  <si>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</si>
  <si>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</si>
  <si>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</si>
  <si>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</si>
  <si>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</si>
  <si>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</si>
  <si>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</si>
  <si>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</si>
  <si>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</si>
  <si>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</si>
  <si>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</si>
  <si>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</si>
  <si>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</si>
  <si>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</si>
  <si>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</si>
  <si>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</si>
  <si>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</si>
  <si>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</si>
  <si>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</si>
  <si>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</si>
  <si>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</si>
  <si>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</si>
  <si>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</si>
  <si>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</si>
  <si>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</si>
  <si>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</si>
  <si>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</si>
  <si>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</si>
  <si>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</si>
  <si>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</si>
  <si>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</si>
  <si>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</si>
  <si>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</si>
  <si>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</si>
  <si>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</si>
  <si>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</si>
  <si>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</si>
  <si>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</si>
  <si>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</si>
  <si>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</si>
  <si>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</si>
  <si>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</si>
  <si>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</si>
  <si>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</si>
  <si>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</si>
  <si>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</si>
  <si>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</si>
  <si>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</si>
  <si>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</si>
  <si>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</si>
  <si>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</si>
  <si>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</si>
  <si>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</si>
  <si>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</si>
  <si>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</si>
  <si>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</si>
  <si>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</si>
  <si>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</si>
  <si>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</si>
  <si>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</si>
  <si>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</si>
  <si>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</si>
  <si>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</si>
  <si>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</si>
  <si>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</si>
  <si>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</si>
  <si>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</si>
  <si>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</si>
  <si>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</si>
  <si>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</si>
  <si>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</si>
  <si>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</si>
  <si>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</si>
  <si>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</si>
  <si>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</si>
  <si>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</si>
  <si>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</si>
  <si>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</si>
  <si>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</si>
  <si>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</si>
  <si>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</si>
  <si>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</si>
  <si>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</si>
  <si>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</si>
  <si>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</si>
  <si>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</si>
  <si>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</si>
  <si>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</si>
  <si>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</si>
  <si>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</si>
  <si>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</si>
  <si>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</si>
  <si>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</si>
  <si>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</si>
  <si>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</si>
  <si>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</si>
  <si>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</si>
  <si>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</si>
  <si>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</si>
  <si>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</si>
  <si>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</si>
  <si>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</si>
  <si>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</si>
  <si>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</si>
  <si>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</si>
  <si>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</si>
  <si>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</si>
  <si>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</si>
  <si>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</si>
  <si>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</si>
  <si>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</si>
  <si>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</si>
  <si>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</si>
  <si>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</si>
  <si>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</si>
  <si>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</si>
  <si>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</si>
  <si>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</si>
  <si>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</si>
  <si>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</si>
  <si>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</si>
  <si>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</si>
  <si>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</si>
  <si>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</si>
  <si>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</si>
  <si>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</si>
  <si>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</si>
  <si>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</si>
  <si>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</si>
  <si>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</si>
  <si>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</si>
  <si>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</si>
  <si>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</si>
  <si>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</si>
  <si>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</si>
  <si>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</si>
  <si>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</si>
  <si>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</si>
  <si>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</si>
  <si>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</si>
  <si>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</si>
  <si>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</si>
  <si>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</si>
  <si>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</si>
  <si>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</si>
  <si>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</si>
  <si>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</si>
  <si>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</si>
  <si>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</si>
  <si>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</si>
  <si>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</si>
  <si>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</si>
  <si>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</si>
  <si>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</si>
  <si>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</si>
  <si>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</si>
  <si>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</si>
  <si>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</si>
  <si>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</si>
  <si>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</si>
  <si>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</si>
  <si>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</si>
  <si>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</si>
  <si>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</si>
  <si>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</si>
  <si>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</si>
  <si>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</si>
  <si>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</si>
  <si>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</si>
  <si>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</si>
  <si>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</si>
  <si>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</si>
  <si>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</si>
  <si>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</si>
  <si>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</si>
  <si>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</si>
  <si>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</si>
  <si>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</si>
  <si>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</si>
  <si>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</si>
  <si>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</si>
  <si>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</si>
  <si>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</si>
  <si>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</si>
  <si>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</si>
  <si>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</si>
  <si>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</si>
  <si>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</si>
  <si>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</si>
  <si>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</si>
  <si>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</si>
  <si>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</si>
  <si>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</si>
  <si>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</si>
  <si>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</si>
  <si>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</si>
  <si>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</si>
  <si>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</si>
  <si>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</si>
  <si>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</si>
  <si>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</si>
  <si>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</si>
  <si>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</si>
  <si>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</si>
  <si>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</si>
  <si>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</si>
  <si>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</si>
  <si>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</si>
  <si>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</si>
  <si>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</si>
  <si>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</si>
  <si>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</si>
  <si>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</si>
  <si>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</si>
  <si>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</si>
  <si>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</si>
  <si>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</si>
  <si>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</si>
  <si>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</si>
  <si>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</si>
  <si>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</si>
  <si>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</si>
  <si>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</si>
  <si>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</si>
  <si>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</si>
  <si>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</si>
  <si>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</si>
  <si>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</si>
  <si>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</si>
  <si>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</si>
  <si>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</si>
  <si>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</si>
  <si>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</si>
  <si>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</si>
  <si>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</si>
  <si>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</si>
  <si>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</si>
  <si>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</si>
  <si>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</si>
  <si>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</si>
  <si>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</si>
  <si>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</si>
  <si>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</si>
  <si>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</si>
  <si>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</si>
  <si>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</si>
  <si>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</si>
  <si>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</si>
  <si>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</si>
  <si>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</si>
  <si>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</si>
  <si>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</si>
  <si>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</si>
  <si>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</si>
  <si>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</si>
  <si>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</si>
  <si>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</si>
  <si>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</si>
  <si>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</si>
  <si>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</si>
  <si>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</si>
  <si>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</si>
  <si>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</si>
  <si>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</si>
  <si>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</si>
  <si>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</si>
  <si>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</si>
  <si>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</si>
  <si>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</si>
  <si>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</si>
  <si>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</si>
  <si>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</si>
  <si>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</si>
  <si>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</si>
  <si>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</si>
  <si>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</si>
  <si>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</si>
  <si>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</si>
  <si>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</si>
  <si>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</si>
  <si>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</si>
  <si>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</si>
  <si>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</si>
  <si>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</si>
  <si>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</si>
  <si>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</si>
  <si>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</si>
  <si>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</si>
  <si>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</si>
  <si>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</si>
  <si>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</si>
  <si>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</si>
  <si>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</si>
  <si>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</si>
  <si>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</si>
  <si>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</si>
  <si>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</si>
  <si>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</si>
  <si>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</si>
  <si>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</si>
  <si>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</si>
  <si>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</si>
  <si>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</si>
  <si>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</si>
  <si>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</si>
  <si>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</si>
  <si>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</si>
  <si>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</si>
  <si>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</si>
  <si>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</si>
  <si>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</si>
  <si>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</si>
  <si>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</si>
  <si>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</si>
  <si>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</si>
  <si>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</si>
  <si>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</si>
  <si>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</si>
  <si>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</si>
  <si>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</si>
  <si>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</si>
  <si>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</si>
  <si>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</si>
  <si>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</si>
  <si>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</si>
  <si>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</si>
  <si>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</si>
  <si>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</si>
  <si>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</si>
  <si>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</si>
  <si>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</si>
  <si>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</si>
  <si>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</si>
  <si>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</si>
  <si>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</si>
  <si>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</si>
  <si>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</si>
  <si>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</si>
  <si>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</si>
  <si>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</si>
  <si>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</si>
  <si>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</si>
  <si>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</si>
  <si>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</si>
  <si>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</si>
  <si>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</si>
  <si>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</si>
  <si>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</si>
  <si>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</si>
  <si>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</si>
  <si>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</si>
  <si>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</si>
  <si>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</si>
  <si>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</si>
  <si>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</si>
  <si>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</si>
  <si>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</si>
  <si>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</si>
  <si>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</si>
  <si>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</si>
  <si>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</si>
  <si>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</si>
  <si>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</si>
  <si>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</si>
  <si>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</si>
  <si>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</si>
  <si>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</si>
  <si>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</si>
  <si>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</si>
  <si>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</si>
  <si>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</si>
  <si>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</si>
  <si>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</si>
  <si>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</si>
  <si>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</si>
  <si>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</si>
  <si>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</si>
  <si>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</si>
  <si>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</si>
  <si>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</si>
  <si>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</si>
  <si>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</si>
  <si>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</si>
  <si>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</si>
  <si>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</si>
  <si>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</si>
  <si>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</si>
  <si>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</si>
  <si>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</si>
  <si>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</si>
  <si>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</si>
  <si>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</si>
  <si>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</si>
  <si>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</si>
  <si>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</si>
  <si>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</si>
  <si>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</si>
  <si>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</si>
  <si>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</si>
  <si>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</si>
  <si>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</si>
  <si>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</si>
  <si>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</si>
  <si>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</si>
  <si>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</si>
  <si>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</si>
  <si>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</si>
  <si>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</si>
  <si>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</si>
  <si>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</si>
  <si>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</si>
  <si>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</si>
  <si>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</si>
  <si>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</si>
  <si>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</si>
  <si>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</si>
  <si>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</si>
  <si>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</si>
  <si>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</si>
  <si>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</si>
  <si>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</si>
  <si>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</si>
  <si>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</si>
  <si>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</si>
  <si>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</si>
  <si>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</si>
  <si>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</si>
  <si>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</si>
  <si>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</si>
  <si>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</si>
  <si>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</si>
  <si>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</si>
  <si>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</si>
  <si>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</si>
  <si>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</si>
  <si>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</si>
  <si>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</si>
  <si>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</si>
  <si>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</si>
  <si>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</si>
  <si>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</si>
  <si>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</si>
  <si>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</si>
  <si>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</si>
  <si>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</si>
  <si>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</si>
  <si>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</si>
  <si>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</si>
  <si>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</si>
  <si>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</si>
  <si>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</si>
  <si>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</si>
  <si>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</si>
  <si>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</si>
  <si>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</si>
  <si>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</si>
  <si>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</si>
  <si>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</si>
  <si>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</si>
  <si>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</si>
  <si>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</si>
  <si>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</si>
  <si>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</si>
  <si>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</si>
  <si>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</si>
  <si>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</si>
  <si>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</si>
  <si>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</si>
  <si>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</si>
  <si>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</si>
  <si>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</si>
  <si>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</si>
  <si>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</si>
  <si>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</si>
  <si>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</si>
  <si>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</si>
  <si>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</si>
  <si>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</si>
  <si>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</si>
  <si>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</si>
  <si>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</si>
  <si>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</si>
  <si>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</si>
  <si>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</si>
  <si>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</si>
  <si>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</si>
  <si>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</si>
  <si>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</si>
  <si>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</si>
  <si>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</si>
  <si>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</si>
  <si>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</si>
  <si>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</si>
  <si>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</si>
  <si>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</si>
  <si>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</si>
  <si>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</si>
  <si>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</si>
  <si>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</si>
  <si>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</si>
  <si>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</si>
  <si>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</si>
  <si>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</si>
  <si>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</si>
  <si>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</si>
  <si>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</si>
  <si>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</si>
  <si>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</si>
  <si>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</si>
  <si>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</si>
  <si>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</si>
  <si>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</si>
  <si>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</si>
  <si>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</si>
  <si>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</si>
  <si>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</si>
  <si>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</si>
  <si>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</si>
  <si>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</si>
  <si>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</si>
  <si>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</si>
  <si>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</si>
  <si>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</si>
  <si>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</si>
  <si>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</si>
  <si>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</si>
  <si>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</si>
  <si>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</si>
  <si>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</si>
  <si>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</si>
  <si>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</si>
  <si>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</si>
  <si>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</si>
  <si>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</si>
  <si>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</si>
  <si>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</si>
  <si>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</si>
  <si>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</si>
  <si>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</si>
  <si>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</si>
  <si>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</si>
  <si>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</si>
  <si>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</si>
  <si>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</si>
  <si>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</si>
  <si>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</si>
  <si>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</si>
  <si>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</si>
  <si>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</si>
  <si>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</si>
  <si>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</si>
  <si>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</si>
  <si>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</si>
  <si>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</si>
  <si>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</si>
  <si>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</si>
  <si>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</si>
  <si>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</si>
  <si>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</si>
  <si>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</si>
  <si>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</si>
  <si>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</si>
  <si>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</si>
  <si>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</si>
  <si>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</si>
  <si>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</si>
  <si>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</si>
  <si>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</si>
  <si>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</si>
  <si>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</si>
  <si>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</si>
  <si>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</si>
  <si>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</si>
  <si>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</si>
  <si>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</si>
  <si>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</si>
  <si>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</si>
  <si>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</si>
  <si>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</si>
  <si>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</si>
  <si>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</si>
  <si>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</si>
  <si>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</si>
  <si>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</si>
  <si>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</si>
  <si>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</si>
  <si>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</si>
  <si>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</si>
  <si>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</si>
  <si>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</si>
  <si>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</si>
  <si>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</si>
  <si>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</si>
  <si>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</si>
  <si>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</si>
  <si>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</si>
  <si>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</si>
  <si>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</si>
  <si>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</si>
  <si>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</si>
  <si>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</si>
  <si>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</si>
  <si>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</si>
  <si>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</si>
  <si>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</si>
  <si>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</si>
  <si>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</si>
  <si>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</si>
  <si>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</si>
  <si>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</si>
  <si>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</si>
  <si>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</si>
  <si>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</si>
  <si>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</si>
  <si>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</si>
  <si>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</si>
  <si>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</si>
  <si>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</si>
  <si>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</si>
  <si>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</si>
  <si>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</si>
  <si>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</si>
  <si>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</si>
  <si>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</si>
  <si>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</si>
  <si>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</si>
  <si>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</si>
  <si>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</si>
  <si>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</si>
  <si>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</si>
  <si>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</si>
  <si>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</si>
  <si>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</si>
  <si>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</si>
  <si>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</si>
  <si>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</si>
  <si>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</si>
  <si>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</si>
  <si>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</si>
  <si>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</si>
  <si>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</si>
  <si>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</si>
  <si>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</si>
  <si>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</si>
  <si>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</si>
  <si>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</si>
  <si>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</si>
  <si>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</si>
  <si>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</si>
  <si>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</si>
  <si>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</si>
  <si>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</si>
  <si>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</si>
  <si>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</si>
  <si>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</si>
  <si>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</si>
  <si>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</si>
  <si>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</si>
  <si>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</si>
  <si>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</si>
  <si>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</si>
  <si>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</si>
  <si>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</si>
  <si>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</si>
  <si>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</si>
  <si>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</si>
  <si>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</si>
  <si>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</si>
  <si>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</si>
  <si>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</si>
  <si>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</si>
  <si>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</si>
  <si>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</si>
  <si>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</si>
  <si>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</si>
  <si>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</si>
  <si>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</si>
  <si>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</si>
  <si>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</si>
  <si>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</si>
  <si>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</si>
  <si>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</si>
  <si>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</si>
  <si>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</si>
  <si>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</si>
  <si>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</si>
  <si>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</si>
  <si>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</si>
  <si>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</si>
  <si>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</si>
  <si>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</si>
  <si>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</si>
  <si>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</si>
  <si>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</si>
  <si>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</si>
  <si>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</si>
  <si>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</si>
  <si>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</si>
  <si>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</si>
  <si>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</si>
  <si>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</si>
  <si>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</si>
  <si>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</si>
  <si>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</si>
  <si>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</si>
  <si>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</si>
  <si>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</si>
  <si>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</si>
  <si>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</si>
  <si>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</si>
  <si>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</si>
  <si>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</si>
  <si>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</si>
  <si>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</si>
  <si>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</si>
  <si>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</si>
  <si>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</si>
  <si>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</si>
  <si>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</si>
  <si>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</si>
  <si>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</si>
  <si>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</si>
  <si>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</si>
  <si>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</si>
  <si>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</si>
  <si>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</si>
  <si>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</si>
  <si>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</si>
  <si>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</si>
  <si>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</si>
  <si>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</si>
  <si>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</si>
  <si>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</si>
  <si>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</si>
  <si>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</si>
  <si>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</si>
  <si>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</si>
  <si>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</si>
  <si>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</si>
  <si>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</si>
  <si>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</si>
  <si>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</si>
  <si>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</si>
  <si>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</si>
  <si>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</si>
  <si>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</si>
  <si>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</si>
  <si>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</si>
  <si>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</si>
  <si>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</si>
  <si>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</si>
  <si>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</si>
  <si>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</si>
  <si>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</si>
  <si>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</si>
  <si>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</si>
  <si>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</si>
  <si>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</si>
  <si>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</si>
  <si>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</si>
  <si>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</si>
  <si>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</si>
  <si>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</si>
  <si>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</si>
  <si>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</si>
  <si>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</si>
  <si>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</si>
  <si>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</si>
  <si>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</si>
  <si>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</si>
  <si>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</si>
  <si>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</si>
  <si>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</si>
  <si>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</si>
  <si>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</si>
  <si>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</si>
  <si>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</si>
  <si>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</si>
  <si>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</si>
  <si>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</si>
  <si>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</si>
  <si>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</si>
  <si>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</si>
  <si>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</si>
  <si>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</si>
  <si>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</si>
  <si>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</si>
  <si>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</si>
  <si>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</si>
  <si>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</si>
  <si>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</si>
  <si>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</si>
  <si>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</si>
  <si>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</si>
  <si>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</si>
  <si>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</si>
  <si>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</si>
  <si>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</si>
  <si>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</si>
  <si>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</si>
  <si>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</si>
  <si>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</si>
  <si>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</si>
  <si>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</si>
  <si>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</si>
  <si>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</si>
  <si>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</si>
  <si>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</si>
  <si>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</si>
  <si>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</si>
  <si>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</si>
  <si>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</si>
  <si>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</si>
  <si>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</si>
  <si>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</si>
  <si>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</si>
  <si>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</si>
  <si>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</si>
  <si>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</si>
  <si>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</si>
  <si>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</si>
  <si>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</si>
  <si>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</si>
  <si>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</si>
  <si>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</si>
  <si>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</si>
  <si>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</si>
  <si>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</si>
  <si>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</si>
  <si>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</si>
  <si>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</si>
  <si>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</si>
  <si>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</si>
  <si>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</si>
  <si>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</si>
  <si>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</si>
  <si>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</si>
  <si>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</si>
  <si>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</si>
  <si>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</si>
  <si>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</si>
  <si>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</si>
  <si>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</si>
  <si>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</si>
  <si>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</si>
  <si>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</si>
  <si>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</si>
  <si>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</si>
  <si>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</si>
  <si>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</si>
  <si>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</si>
  <si>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</si>
  <si>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</si>
  <si>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</si>
  <si>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</si>
  <si>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</si>
  <si>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</si>
  <si>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</si>
  <si>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</si>
  <si>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</si>
  <si>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</si>
  <si>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</si>
  <si>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</si>
  <si>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</si>
  <si>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</si>
  <si>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</si>
  <si>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</si>
  <si>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</si>
  <si>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</si>
  <si>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</si>
  <si>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</si>
  <si>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</si>
  <si>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</si>
  <si>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</si>
  <si>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</si>
  <si>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</si>
  <si>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</si>
  <si>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</si>
  <si>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</si>
  <si>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</si>
  <si>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</si>
  <si>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</si>
  <si>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</si>
  <si>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</si>
  <si>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</si>
  <si>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</si>
  <si>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</si>
  <si>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</si>
  <si>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</si>
  <si>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</si>
  <si>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</si>
  <si>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</si>
  <si>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</si>
  <si>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</si>
  <si>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</si>
  <si>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</si>
  <si>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</si>
  <si>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</si>
  <si>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</si>
  <si>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</si>
  <si>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</si>
  <si>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</si>
  <si>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</si>
  <si>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</si>
  <si>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</si>
  <si>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</si>
  <si>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</si>
  <si>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</si>
  <si>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</si>
  <si>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</si>
  <si>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</si>
  <si>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</si>
  <si>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</si>
  <si>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</si>
  <si>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</si>
  <si>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</si>
  <si>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</si>
  <si>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</si>
  <si>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</si>
  <si>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</si>
  <si>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</si>
  <si>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</si>
  <si>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</si>
  <si>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</si>
  <si>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</si>
  <si>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</si>
  <si>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</si>
  <si>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</si>
  <si>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</si>
  <si>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</si>
  <si>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</si>
  <si>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</si>
  <si>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</si>
  <si>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</si>
  <si>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</si>
  <si>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</si>
  <si>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</si>
  <si>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</si>
  <si>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</si>
  <si>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</si>
  <si>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</si>
  <si>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</si>
  <si>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</si>
  <si>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</si>
  <si>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</si>
  <si>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</si>
  <si>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</si>
  <si>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</si>
  <si>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</si>
  <si>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</si>
  <si>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</si>
  <si>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</si>
  <si>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</si>
  <si>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</si>
  <si>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</si>
  <si>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</si>
  <si>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</si>
  <si>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</si>
  <si>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</si>
  <si>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</si>
  <si>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</si>
  <si>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</si>
  <si>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</si>
  <si>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</si>
  <si>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</si>
  <si>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</si>
  <si>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</si>
  <si>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</si>
  <si>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</si>
  <si>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</si>
  <si>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</si>
  <si>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</si>
  <si>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</si>
  <si>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</si>
  <si>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</si>
  <si>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</si>
  <si>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</si>
  <si>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</si>
  <si>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</si>
  <si>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</si>
  <si>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</si>
  <si>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</si>
  <si>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</si>
  <si>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</si>
  <si>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</si>
  <si>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</si>
  <si>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</si>
  <si>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</si>
  <si>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</si>
  <si>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</si>
  <si>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</si>
  <si>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</si>
  <si>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</si>
  <si>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</si>
  <si>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</si>
  <si>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</si>
  <si>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</si>
  <si>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</si>
  <si>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</si>
  <si>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</si>
  <si>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</si>
  <si>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</si>
  <si>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</si>
  <si>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</si>
  <si>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</si>
  <si>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</si>
  <si>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</si>
  <si>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</si>
  <si>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</si>
  <si>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</si>
  <si>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</si>
  <si>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</si>
  <si>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</si>
  <si>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</si>
  <si>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</si>
  <si>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</si>
  <si>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</si>
  <si>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</si>
  <si>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</si>
  <si>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</si>
  <si>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</si>
  <si>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</si>
  <si>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</si>
  <si>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</si>
  <si>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</si>
  <si>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</si>
  <si>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</si>
  <si>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</si>
  <si>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</si>
  <si>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</si>
  <si>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</si>
  <si>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</si>
  <si>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</si>
  <si>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</si>
  <si>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</si>
  <si>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</si>
  <si>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</si>
  <si>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</si>
  <si>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</si>
  <si>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</si>
  <si>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</si>
  <si>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</si>
  <si>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</si>
  <si>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</si>
  <si>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</si>
  <si>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</si>
  <si>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</si>
  <si>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</si>
  <si>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</si>
  <si>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</si>
  <si>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</si>
  <si>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</si>
  <si>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</si>
  <si>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</si>
  <si>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</si>
  <si>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</si>
  <si>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</si>
  <si>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</si>
  <si>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</si>
  <si>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</si>
  <si>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</si>
  <si>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</si>
  <si>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</si>
  <si>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</si>
  <si>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</si>
  <si>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</si>
  <si>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</si>
  <si>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</si>
  <si>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</si>
  <si>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</si>
  <si>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</si>
  <si>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</si>
  <si>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</si>
  <si>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</si>
  <si>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</si>
  <si>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</si>
  <si>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</si>
  <si>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</si>
  <si>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</si>
  <si>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</si>
  <si>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</si>
  <si>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</si>
  <si>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</si>
  <si>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</si>
  <si>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</si>
  <si>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</si>
  <si>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</si>
  <si>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</si>
  <si>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</si>
  <si>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</si>
  <si>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</si>
  <si>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</si>
  <si>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</si>
  <si>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</si>
  <si>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</si>
  <si>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</si>
  <si>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</si>
  <si>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</si>
  <si>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</si>
  <si>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</si>
  <si>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</si>
  <si>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</si>
  <si>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</si>
  <si>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</si>
  <si>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</si>
  <si>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</si>
  <si>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</si>
  <si>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</si>
  <si>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</si>
  <si>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</si>
  <si>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</si>
  <si>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</si>
  <si>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</si>
  <si>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</si>
  <si>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</si>
  <si>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</si>
  <si>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</si>
  <si>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</si>
  <si>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</si>
  <si>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</si>
  <si>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</si>
  <si>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</si>
  <si>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</si>
  <si>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</si>
  <si>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</si>
  <si>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</si>
  <si>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</si>
  <si>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</si>
  <si>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</si>
  <si>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</si>
  <si>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</si>
  <si>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</si>
  <si>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</si>
  <si>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</si>
  <si>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</si>
  <si>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</si>
  <si>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</si>
  <si>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</si>
  <si>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</si>
  <si>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</si>
  <si>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</si>
  <si>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</si>
  <si>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</si>
  <si>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</si>
  <si>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</si>
  <si>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</si>
  <si>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</si>
  <si>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</si>
  <si>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</si>
  <si>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</si>
  <si>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</si>
  <si>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</si>
  <si>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</si>
  <si>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</si>
  <si>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</si>
  <si>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</si>
  <si>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</si>
  <si>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</si>
  <si>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</si>
  <si>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</si>
  <si>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</si>
  <si>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</si>
  <si>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</si>
  <si>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</si>
  <si>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</si>
  <si>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</si>
  <si>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</si>
  <si>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</si>
  <si>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</si>
  <si>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</si>
  <si>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</si>
  <si>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</si>
  <si>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</si>
  <si>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</si>
  <si>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</si>
  <si>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</si>
  <si>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</si>
  <si>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</si>
  <si>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</si>
  <si>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</si>
  <si>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</si>
  <si>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</si>
  <si>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</si>
  <si>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</si>
  <si>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</si>
  <si>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</si>
  <si>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</si>
  <si>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</si>
  <si>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</si>
  <si>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</si>
  <si>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</si>
  <si>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</si>
  <si>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</si>
  <si>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</si>
  <si>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</si>
  <si>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</si>
  <si>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</si>
  <si>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</si>
  <si>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</si>
  <si>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</si>
  <si>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</si>
  <si>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</si>
  <si>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</si>
  <si>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</si>
  <si>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</si>
  <si>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</si>
  <si>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</si>
  <si>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</si>
  <si>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</si>
  <si>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</si>
  <si>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</si>
  <si>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</si>
  <si>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</si>
  <si>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</si>
  <si>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</si>
  <si>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</si>
  <si>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</si>
  <si>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</si>
  <si>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</si>
  <si>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</si>
  <si>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</si>
  <si>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</si>
  <si>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</si>
  <si>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</si>
  <si>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</si>
  <si>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</si>
  <si>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</si>
  <si>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</si>
  <si>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</si>
  <si>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</si>
  <si>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</si>
  <si>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</si>
  <si>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</si>
  <si>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</si>
  <si>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</si>
  <si>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</si>
  <si>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</si>
  <si>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</si>
  <si>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</si>
  <si>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</si>
  <si>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</si>
  <si>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</si>
  <si>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</si>
  <si>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</si>
  <si>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</si>
  <si>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</si>
  <si>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</si>
  <si>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</si>
  <si>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</si>
  <si>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</si>
  <si>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</si>
  <si>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</si>
  <si>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</si>
  <si>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</si>
  <si>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</si>
  <si>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</si>
  <si>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</si>
  <si>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</si>
  <si>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</si>
  <si>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</si>
  <si>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</si>
  <si>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</si>
  <si>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</si>
  <si>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</si>
  <si>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</si>
  <si>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</si>
  <si>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</si>
  <si>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</si>
  <si>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</si>
  <si>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</si>
  <si>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</si>
  <si>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</si>
  <si>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</si>
  <si>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</si>
  <si>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</si>
  <si>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</si>
  <si>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</si>
  <si>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</si>
  <si>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</si>
  <si>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</si>
  <si>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</si>
  <si>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</si>
  <si>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</si>
  <si>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</si>
  <si>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</si>
  <si>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</si>
  <si>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</si>
  <si>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</si>
  <si>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</si>
  <si>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</si>
  <si>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</si>
  <si>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</si>
  <si>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</si>
  <si>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</si>
  <si>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</si>
  <si>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</si>
  <si>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</si>
  <si>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</si>
  <si>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</si>
  <si>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</si>
  <si>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</si>
  <si>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</si>
  <si>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</si>
  <si>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</si>
  <si>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</si>
  <si>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</si>
  <si>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</si>
  <si>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</si>
  <si>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</si>
  <si>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</si>
  <si>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</si>
  <si>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</si>
  <si>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</si>
  <si>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</si>
  <si>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</si>
  <si>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</si>
  <si>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</si>
  <si>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</si>
  <si>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</si>
  <si>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</si>
  <si>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</si>
  <si>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</si>
  <si>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</si>
  <si>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</si>
  <si>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</si>
  <si>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</si>
  <si>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</si>
  <si>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</si>
  <si>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</si>
  <si>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</si>
  <si>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</si>
  <si>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</si>
  <si>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</si>
  <si>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</si>
  <si>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</si>
  <si>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</si>
  <si>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</si>
  <si>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</si>
  <si>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</si>
  <si>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</si>
  <si>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</si>
  <si>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</si>
  <si>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</si>
  <si>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</si>
  <si>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</si>
  <si>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</si>
  <si>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</si>
  <si>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</si>
  <si>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</si>
  <si>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</si>
  <si>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</si>
  <si>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</si>
  <si>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</si>
  <si>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</si>
  <si>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</si>
  <si>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</si>
  <si>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</si>
  <si>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</si>
  <si>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</si>
  <si>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</si>
  <si>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</si>
  <si>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</si>
  <si>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</si>
  <si>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</si>
  <si>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</si>
  <si>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</si>
  <si>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</si>
  <si>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</si>
  <si>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</si>
  <si>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</si>
  <si>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</si>
  <si>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</si>
  <si>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</si>
  <si>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</si>
  <si>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</si>
  <si>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</si>
  <si>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</si>
  <si>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</si>
  <si>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</si>
  <si>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</si>
  <si>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</si>
  <si>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</si>
  <si>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</si>
  <si>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</si>
  <si>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</si>
  <si>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</si>
  <si>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</si>
  <si>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</si>
  <si>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</si>
  <si>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</si>
  <si>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</si>
  <si>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</si>
  <si>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</si>
  <si>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</si>
  <si>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</si>
  <si>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</si>
  <si>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</si>
  <si>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</si>
  <si>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</si>
  <si>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</si>
  <si>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</si>
  <si>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</si>
  <si>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</si>
  <si>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</si>
  <si>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</si>
  <si>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</si>
  <si>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</si>
  <si>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</si>
  <si>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</si>
  <si>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</si>
  <si>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</si>
  <si>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</si>
  <si>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</si>
  <si>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</si>
  <si>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</si>
  <si>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</si>
  <si>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</si>
  <si>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</si>
  <si>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</si>
  <si>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</si>
  <si>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</si>
  <si>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</si>
  <si>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</si>
  <si>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</si>
  <si>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</si>
  <si>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</si>
  <si>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</si>
  <si>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</si>
  <si>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</si>
  <si>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</si>
  <si>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</si>
  <si>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</si>
  <si>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</si>
  <si>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</si>
  <si>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</si>
  <si>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</si>
  <si>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</si>
  <si>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</si>
  <si>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</si>
  <si>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</si>
  <si>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</si>
  <si>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</si>
  <si>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</si>
  <si>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</si>
  <si>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</si>
  <si>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</si>
  <si>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</si>
  <si>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</si>
  <si>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</si>
  <si>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</si>
  <si>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</si>
  <si>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</si>
  <si>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</si>
  <si>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</si>
  <si>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</si>
  <si>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</si>
  <si>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</si>
  <si>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</si>
  <si>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</si>
  <si>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</si>
  <si>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</si>
  <si>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</si>
  <si>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</si>
  <si>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</si>
  <si>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</si>
  <si>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</si>
  <si>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</si>
  <si>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</si>
  <si>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</si>
  <si>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</si>
  <si>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</si>
  <si>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</si>
  <si>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</si>
  <si>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</si>
  <si>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</si>
  <si>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</si>
  <si>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</si>
  <si>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</si>
  <si>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</si>
  <si>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</si>
  <si>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</si>
  <si>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</si>
  <si>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</si>
  <si>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</si>
  <si>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</si>
  <si>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</si>
  <si>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</si>
  <si>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</si>
  <si>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</si>
  <si>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</si>
  <si>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</si>
  <si>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</si>
  <si>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</si>
  <si>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</si>
  <si>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</si>
  <si>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</si>
  <si>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</si>
  <si>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</si>
  <si>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</si>
  <si>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</si>
  <si>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</si>
  <si>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</si>
  <si>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</si>
  <si>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</si>
  <si>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</si>
  <si>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</si>
  <si>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</si>
  <si>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</si>
  <si>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</si>
  <si>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</si>
  <si>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</si>
  <si>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</si>
  <si>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</si>
  <si>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</si>
  <si>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</si>
  <si>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</si>
  <si>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</si>
  <si>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</si>
  <si>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</si>
  <si>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</si>
  <si>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</si>
  <si>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</si>
  <si>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</si>
  <si>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</si>
  <si>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</si>
  <si>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</si>
  <si>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</si>
  <si>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</si>
  <si>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</si>
  <si>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</si>
  <si>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</si>
  <si>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</si>
  <si>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</si>
  <si>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</si>
  <si>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</si>
  <si>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</si>
  <si>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</si>
  <si>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</si>
  <si>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</si>
  <si>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</si>
  <si>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</si>
  <si>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</si>
  <si>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</si>
  <si>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</si>
  <si>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</si>
  <si>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</si>
  <si>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</si>
  <si>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</si>
  <si>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</si>
  <si>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</si>
  <si>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</si>
  <si>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</si>
  <si>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</si>
  <si>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</si>
  <si>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</si>
  <si>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</si>
  <si>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</si>
  <si>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</si>
  <si>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</si>
  <si>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</si>
  <si>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</si>
  <si>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</si>
  <si>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</si>
  <si>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</si>
  <si>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</si>
  <si>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</si>
  <si>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</si>
  <si>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</si>
  <si>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</si>
  <si>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</si>
  <si>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</si>
  <si>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</si>
  <si>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</si>
  <si>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</si>
  <si>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</si>
  <si>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</si>
  <si>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</si>
  <si>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</si>
  <si>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</si>
  <si>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</si>
  <si>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</si>
  <si>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</si>
  <si>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</si>
  <si>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</si>
  <si>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</si>
  <si>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</si>
  <si>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</si>
  <si>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</si>
  <si>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</si>
  <si>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</si>
  <si>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</si>
  <si>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</si>
  <si>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</si>
  <si>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</si>
  <si>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</si>
  <si>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</si>
  <si>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</si>
  <si>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</si>
  <si>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</si>
  <si>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</si>
  <si>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</si>
  <si>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</si>
  <si>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</si>
  <si>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</si>
  <si>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</si>
  <si>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</si>
  <si>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</si>
  <si>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</si>
  <si>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</si>
  <si>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</si>
  <si>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</si>
  <si>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</si>
  <si>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</si>
  <si>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</si>
  <si>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</si>
  <si>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</si>
  <si>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</si>
  <si>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</si>
  <si>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</si>
  <si>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</si>
  <si>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</si>
  <si>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</si>
  <si>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</si>
  <si>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</si>
  <si>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</si>
  <si>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</si>
  <si>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</si>
  <si>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</si>
  <si>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</si>
  <si>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</si>
  <si>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</si>
  <si>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</si>
  <si>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</si>
  <si>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</si>
  <si>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</si>
  <si>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</si>
  <si>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</si>
  <si>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</si>
  <si>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</si>
  <si>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</si>
  <si>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</si>
  <si>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</si>
  <si>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</si>
  <si>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</si>
  <si>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</si>
  <si>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</si>
  <si>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</si>
  <si>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</si>
  <si>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</si>
  <si>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</si>
  <si>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</si>
  <si>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</si>
  <si>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</si>
  <si>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</si>
  <si>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</si>
  <si>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</si>
  <si>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</si>
  <si>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</si>
  <si>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</si>
  <si>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</si>
  <si>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</si>
  <si>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</si>
  <si>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</si>
  <si>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</si>
  <si>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</si>
  <si>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</si>
  <si>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</si>
  <si>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</si>
  <si>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</si>
  <si>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</si>
  <si>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</si>
  <si>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</si>
  <si>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</si>
  <si>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</si>
  <si>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</si>
  <si>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</si>
  <si>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</si>
  <si>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</si>
  <si>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</si>
  <si>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</si>
  <si>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</si>
  <si>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</si>
  <si>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</si>
  <si>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</si>
  <si>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</si>
  <si>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</si>
  <si>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</si>
  <si>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</si>
  <si>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</si>
  <si>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</si>
  <si>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</si>
  <si>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</si>
  <si>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</si>
  <si>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</si>
  <si>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</si>
  <si>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</si>
  <si>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</si>
  <si>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</si>
  <si>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</si>
  <si>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</si>
  <si>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</si>
  <si>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</si>
  <si>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</si>
  <si>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</si>
  <si>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</si>
  <si>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</si>
  <si>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</si>
  <si>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</si>
  <si>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</si>
  <si>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</si>
  <si>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</si>
  <si>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</si>
  <si>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</si>
  <si>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</si>
  <si>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</si>
  <si>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</si>
  <si>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</si>
  <si>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</si>
  <si>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</si>
  <si>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</si>
  <si>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</si>
  <si>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</si>
  <si>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</si>
  <si>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</si>
  <si>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</si>
  <si>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</si>
  <si>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</si>
  <si>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</si>
  <si>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</si>
  <si>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</si>
  <si>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</si>
  <si>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</si>
  <si>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</si>
  <si>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</si>
  <si>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</si>
  <si>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</si>
  <si>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</si>
  <si>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</si>
  <si>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</si>
  <si>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</si>
  <si>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</si>
  <si>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</si>
  <si>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</si>
  <si>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</si>
  <si>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</si>
  <si>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</si>
  <si>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</si>
  <si>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</si>
  <si>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</si>
  <si>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</si>
  <si>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</si>
  <si>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</si>
  <si>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</si>
  <si>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</si>
  <si>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</si>
  <si>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</si>
  <si>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</si>
  <si>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</si>
  <si>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</si>
  <si>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</si>
  <si>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</si>
  <si>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</si>
  <si>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</si>
  <si>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</si>
  <si>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</si>
  <si>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</si>
  <si>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</si>
  <si>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</si>
  <si>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</si>
  <si>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</si>
  <si>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</si>
  <si>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</si>
  <si>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</si>
  <si>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</si>
  <si>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</si>
  <si>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</si>
  <si>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</si>
  <si>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</si>
  <si>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</si>
  <si>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</si>
  <si>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</si>
  <si>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</si>
  <si>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</si>
  <si>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</si>
  <si>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</si>
  <si>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</si>
  <si>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</si>
  <si>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</si>
  <si>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</si>
  <si>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</si>
  <si>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</si>
  <si>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</si>
  <si>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</si>
  <si>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</si>
  <si>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</si>
  <si>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</si>
  <si>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</si>
  <si>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</si>
  <si>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</si>
  <si>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</si>
  <si>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</si>
  <si>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</si>
  <si>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</si>
  <si>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</si>
  <si>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</si>
  <si>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</si>
  <si>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</si>
  <si>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</si>
  <si>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</si>
  <si>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</si>
  <si>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</si>
  <si>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</si>
  <si>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</si>
  <si>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</si>
  <si>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</si>
  <si>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</si>
  <si>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</si>
  <si>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</si>
  <si>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</si>
  <si>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</si>
  <si>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</si>
  <si>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</si>
  <si>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</si>
  <si>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</si>
  <si>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</si>
  <si>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</si>
  <si>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</si>
  <si>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</si>
  <si>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</si>
  <si>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</si>
  <si>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</si>
  <si>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</si>
  <si>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</si>
  <si>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</si>
  <si>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</si>
  <si>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</si>
  <si>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</si>
  <si>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</si>
  <si>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</si>
  <si>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</si>
  <si>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</si>
  <si>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</si>
  <si>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</si>
  <si>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</si>
  <si>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</si>
  <si>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</si>
  <si>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</si>
  <si>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</si>
  <si>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</si>
  <si>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</si>
  <si>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</si>
  <si>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</si>
  <si>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</si>
  <si>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</si>
  <si>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</si>
  <si>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</si>
  <si>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</si>
  <si>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</si>
  <si>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</si>
  <si>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</si>
  <si>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</si>
  <si>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</si>
  <si>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</si>
  <si>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</si>
  <si>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</si>
  <si>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</si>
  <si>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</si>
  <si>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</si>
  <si>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</si>
  <si>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</si>
  <si>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</si>
  <si>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</si>
  <si>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</si>
  <si>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</si>
  <si>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</si>
  <si>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</si>
  <si>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</si>
  <si>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</si>
  <si>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</si>
  <si>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</si>
  <si>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</si>
  <si>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</si>
  <si>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</si>
  <si>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</si>
  <si>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</si>
  <si>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</si>
  <si>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</si>
  <si>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</si>
  <si>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</si>
  <si>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</si>
  <si>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</si>
  <si>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</si>
  <si>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</si>
  <si>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</si>
  <si>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</si>
  <si>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</si>
  <si>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</si>
  <si>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</si>
  <si>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</si>
  <si>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</si>
  <si>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</si>
  <si>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</si>
  <si>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</si>
  <si>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</si>
  <si>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</si>
  <si>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</si>
  <si>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</si>
  <si>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</si>
  <si>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</si>
  <si>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</si>
  <si>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</si>
  <si>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</si>
  <si>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</si>
  <si>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</si>
  <si>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</si>
  <si>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</si>
  <si>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</si>
  <si>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</si>
  <si>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</si>
  <si>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</si>
  <si>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</si>
  <si>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</si>
  <si>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</si>
  <si>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</si>
  <si>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</si>
  <si>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</si>
  <si>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</si>
  <si>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</si>
  <si>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</si>
  <si>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</si>
  <si>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</si>
  <si>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</si>
  <si>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</si>
  <si>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</si>
  <si>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</si>
  <si>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</si>
  <si>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</si>
  <si>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</si>
  <si>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</si>
  <si>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</si>
  <si>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</si>
  <si>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</si>
  <si>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</si>
  <si>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</si>
  <si>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</si>
  <si>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</si>
  <si>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</si>
  <si>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</si>
  <si>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</si>
  <si>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</si>
  <si>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</si>
  <si>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</si>
  <si>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</si>
  <si>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</si>
  <si>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</si>
  <si>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</si>
  <si>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</si>
  <si>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</si>
  <si>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</si>
  <si>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</si>
  <si>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</si>
  <si>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</si>
  <si>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</si>
  <si>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</si>
  <si>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</si>
  <si>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</si>
  <si>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</si>
  <si>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</si>
  <si>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</si>
  <si>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</si>
  <si>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</si>
  <si>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</si>
  <si>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</si>
  <si>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</si>
  <si>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</si>
  <si>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</si>
  <si>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</si>
  <si>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</si>
  <si>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</si>
  <si>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</si>
  <si>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</si>
  <si>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</si>
  <si>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</si>
  <si>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</si>
  <si>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</si>
  <si>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</si>
  <si>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</si>
  <si>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</si>
  <si>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</si>
  <si>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</si>
  <si>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</si>
  <si>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</si>
  <si>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</si>
  <si>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</si>
  <si>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</si>
  <si>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</si>
  <si>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</si>
  <si>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</si>
  <si>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</si>
  <si>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</si>
  <si>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</si>
  <si>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</si>
  <si>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</si>
  <si>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</si>
  <si>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</si>
  <si>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</si>
  <si>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</si>
  <si>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</si>
  <si>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</si>
  <si>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</si>
  <si>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</si>
  <si>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</si>
  <si>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</si>
  <si>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</si>
  <si>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</si>
  <si>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</si>
  <si>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</si>
  <si>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</si>
  <si>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</si>
  <si>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</si>
  <si>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</si>
  <si>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</si>
  <si>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</si>
  <si>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</si>
  <si>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</si>
  <si>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</si>
  <si>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</si>
  <si>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</si>
  <si>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</si>
  <si>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</si>
  <si>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</si>
  <si>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</si>
  <si>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</si>
  <si>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</si>
  <si>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</si>
  <si>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</si>
  <si>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</si>
  <si>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</si>
  <si>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</si>
  <si>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</si>
  <si>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</si>
  <si>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</si>
  <si>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</si>
  <si>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</si>
  <si>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</si>
  <si>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</si>
  <si>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</si>
  <si>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</si>
  <si>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</si>
  <si>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</si>
  <si>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</si>
  <si>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</si>
  <si>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</si>
  <si>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</si>
  <si>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</si>
  <si>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</si>
  <si>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</si>
  <si>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</si>
  <si>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</si>
  <si>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</si>
  <si>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</si>
  <si>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</si>
  <si>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</si>
  <si>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</si>
  <si>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</si>
  <si>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</si>
  <si>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</si>
  <si>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</si>
  <si>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</si>
  <si>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</si>
  <si>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</si>
  <si>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</si>
  <si>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</si>
  <si>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</si>
  <si>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</si>
  <si>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</si>
  <si>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</si>
  <si>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</si>
  <si>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</si>
  <si>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</si>
  <si>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</si>
  <si>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</si>
  <si>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</si>
  <si>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</si>
  <si>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</si>
  <si>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</si>
  <si>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</si>
  <si>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</si>
  <si>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</si>
  <si>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</si>
  <si>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</si>
  <si>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</si>
  <si>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</si>
  <si>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</si>
  <si>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</si>
  <si>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</si>
  <si>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</si>
  <si>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</si>
  <si>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</si>
  <si>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</si>
  <si>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</si>
  <si>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</si>
  <si>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</si>
  <si>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</si>
  <si>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</si>
  <si>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</si>
  <si>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</si>
  <si>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</si>
  <si>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</si>
  <si>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</si>
  <si>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</si>
  <si>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</si>
  <si>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</si>
  <si>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</si>
  <si>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</si>
  <si>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</si>
  <si>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</si>
  <si>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</si>
  <si>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</si>
  <si>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</si>
  <si>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</si>
  <si>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</si>
  <si>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</si>
  <si>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</si>
  <si>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</si>
  <si>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</si>
  <si>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</si>
  <si>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</si>
  <si>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</si>
  <si>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</si>
  <si>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</si>
  <si>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</si>
  <si>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</si>
  <si>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</si>
  <si>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</si>
  <si>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</si>
  <si>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</si>
  <si>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</si>
  <si>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</si>
  <si>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</si>
  <si>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</si>
  <si>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</si>
  <si>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</si>
  <si>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</si>
  <si>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</si>
  <si>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</si>
  <si>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</si>
  <si>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</si>
  <si>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</si>
  <si>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</si>
  <si>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</si>
  <si>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</si>
  <si>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</si>
  <si>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</si>
  <si>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</si>
  <si>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</si>
  <si>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</si>
  <si>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</si>
  <si>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</si>
  <si>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</si>
  <si>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</si>
  <si>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</si>
  <si>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</si>
  <si>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</si>
  <si>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</si>
  <si>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</si>
  <si>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</si>
  <si>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</si>
  <si>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</si>
  <si>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</si>
  <si>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</si>
  <si>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</si>
  <si>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</si>
  <si>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</si>
  <si>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</si>
  <si>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</si>
  <si>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</si>
  <si>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</si>
  <si>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</si>
  <si>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</si>
  <si>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</si>
  <si>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</si>
  <si>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</si>
  <si>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</si>
  <si>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</si>
  <si>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</si>
  <si>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</si>
  <si>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</si>
  <si>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</si>
  <si>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</si>
  <si>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</si>
  <si>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</si>
  <si>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</si>
  <si>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</si>
  <si>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</si>
  <si>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</si>
  <si>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</si>
  <si>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</si>
  <si>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</si>
  <si>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</si>
  <si>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</si>
  <si>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</si>
  <si>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</si>
  <si>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</si>
  <si>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</si>
  <si>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</si>
  <si>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</si>
  <si>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</si>
  <si>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</si>
  <si>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</si>
  <si>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</si>
  <si>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</si>
  <si>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</si>
  <si>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</si>
  <si>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</si>
  <si>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</si>
  <si>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</si>
  <si>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</si>
  <si>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</si>
  <si>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</si>
  <si>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</si>
  <si>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</si>
  <si>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</si>
  <si>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</si>
  <si>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</si>
  <si>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</si>
  <si>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</si>
  <si>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</si>
  <si>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</si>
  <si>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</si>
  <si>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</si>
  <si>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</si>
  <si>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</si>
  <si>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</si>
  <si>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</si>
  <si>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</si>
  <si>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</si>
  <si>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</si>
  <si>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</si>
  <si>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</si>
  <si>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</si>
  <si>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</si>
  <si>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</si>
  <si>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</si>
  <si>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</si>
  <si>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</si>
  <si>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</si>
  <si>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</si>
  <si>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</si>
  <si>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</si>
  <si>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</si>
  <si>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</si>
  <si>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</si>
  <si>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</si>
  <si>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</si>
  <si>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</si>
  <si>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</si>
  <si>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</si>
  <si>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</si>
  <si>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</si>
  <si>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</si>
  <si>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</si>
  <si>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</si>
  <si>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</si>
  <si>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</si>
  <si>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</si>
  <si>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</si>
  <si>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</si>
  <si>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</si>
  <si>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</si>
  <si>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</si>
  <si>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</si>
  <si>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</si>
  <si>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</si>
  <si>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</si>
  <si>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</si>
  <si>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</si>
  <si>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</si>
  <si>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</si>
  <si>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</si>
  <si>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</si>
  <si>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</si>
  <si>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</si>
  <si>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</si>
  <si>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</si>
  <si>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</si>
  <si>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</si>
  <si>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</si>
  <si>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</si>
  <si>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</si>
  <si>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</si>
  <si>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</si>
  <si>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</si>
  <si>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</si>
  <si>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</si>
  <si>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</si>
  <si>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</si>
  <si>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</si>
  <si>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</si>
  <si>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</si>
  <si>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</si>
  <si>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</si>
  <si>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</si>
  <si>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</si>
  <si>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</si>
  <si>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</si>
  <si>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</si>
  <si>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</si>
  <si>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</si>
  <si>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</si>
  <si>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</si>
  <si>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</si>
  <si>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</si>
  <si>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</si>
  <si>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</si>
  <si>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</si>
  <si>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</si>
  <si>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</si>
  <si>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</si>
  <si>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</si>
  <si>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</si>
  <si>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</si>
  <si>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</si>
  <si>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</si>
  <si>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</si>
  <si>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</si>
  <si>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</si>
  <si>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</si>
  <si>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</si>
  <si>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</si>
  <si>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</si>
  <si>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</si>
  <si>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</si>
  <si>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</si>
  <si>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</si>
  <si>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</si>
  <si>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</si>
  <si>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</si>
  <si>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</si>
  <si>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</si>
  <si>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</si>
  <si>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</si>
  <si>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</si>
  <si>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</si>
  <si>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</si>
  <si>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</si>
  <si>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</si>
  <si>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</si>
  <si>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</si>
  <si>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</si>
  <si>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</si>
  <si>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</si>
  <si>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</si>
  <si>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</si>
  <si>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</si>
  <si>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</si>
  <si>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</si>
  <si>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</si>
  <si>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</si>
  <si>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</si>
  <si>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</si>
  <si>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</si>
  <si>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</si>
  <si>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</si>
  <si>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</si>
  <si>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</si>
  <si>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</si>
  <si>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</si>
  <si>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</si>
  <si>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</si>
  <si>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</si>
  <si>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</si>
  <si>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</si>
  <si>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</si>
  <si>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</si>
  <si>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</si>
  <si>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</si>
  <si>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</si>
  <si>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</si>
  <si>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</si>
  <si>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</si>
  <si>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</si>
  <si>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</si>
  <si>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</si>
  <si>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</si>
  <si>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</si>
  <si>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</si>
  <si>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</si>
  <si>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</si>
  <si>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</si>
  <si>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</si>
  <si>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</si>
  <si>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</si>
  <si>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</si>
  <si>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</si>
  <si>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</si>
  <si>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</si>
  <si>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</si>
  <si>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</si>
  <si>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</si>
  <si>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</si>
  <si>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</si>
  <si>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</si>
  <si>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</si>
  <si>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</si>
  <si>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</si>
  <si>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</si>
  <si>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</si>
  <si>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</si>
  <si>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</si>
  <si>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</si>
  <si>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</si>
  <si>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</si>
  <si>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</si>
  <si>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</si>
  <si>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</si>
  <si>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</si>
  <si>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</si>
  <si>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</si>
  <si>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</si>
  <si>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</si>
  <si>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</si>
  <si>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</si>
  <si>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</si>
  <si>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</si>
  <si>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</si>
  <si>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</si>
  <si>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</si>
  <si>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</si>
  <si>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</si>
  <si>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</si>
  <si>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</si>
  <si>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</si>
  <si>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</si>
  <si>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</si>
  <si>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</si>
  <si>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</si>
  <si>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</si>
  <si>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</si>
  <si>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</si>
  <si>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</si>
  <si>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</si>
  <si>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</si>
  <si>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</si>
  <si>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</si>
  <si>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</si>
  <si>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</si>
  <si>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</si>
  <si>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</si>
  <si>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</si>
  <si>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</si>
  <si>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</si>
  <si>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</si>
  <si>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</si>
  <si>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</si>
  <si>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</si>
  <si>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</si>
  <si>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</si>
  <si>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</si>
  <si>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</si>
  <si>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</si>
  <si>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</si>
  <si>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</si>
  <si>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</si>
  <si>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</si>
  <si>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</si>
  <si>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</si>
  <si>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</si>
  <si>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</si>
  <si>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</si>
  <si>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</si>
  <si>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</si>
  <si>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</si>
  <si>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</si>
  <si>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</si>
  <si>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</si>
  <si>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</si>
  <si>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</si>
  <si>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</si>
  <si>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</si>
  <si>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</si>
  <si>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</si>
  <si>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</si>
  <si>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</si>
  <si>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</si>
  <si>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</si>
  <si>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</si>
  <si>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</si>
  <si>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</si>
  <si>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</si>
  <si>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</si>
  <si>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</si>
  <si>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</si>
  <si>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</si>
  <si>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</si>
  <si>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</si>
  <si>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</si>
  <si>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</si>
  <si>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</si>
  <si>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</si>
  <si>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</si>
  <si>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</si>
  <si>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</si>
  <si>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</si>
  <si>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</si>
  <si>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</si>
  <si>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</si>
  <si>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</si>
  <si>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</si>
  <si>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</si>
  <si>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</si>
  <si>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</si>
  <si>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</si>
  <si>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</si>
  <si>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</si>
  <si>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</si>
  <si>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</si>
  <si>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</si>
  <si>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</si>
  <si>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</si>
  <si>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</si>
  <si>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</si>
  <si>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</si>
  <si>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</si>
  <si>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</si>
  <si>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</si>
  <si>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</si>
  <si>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</si>
  <si>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</si>
  <si>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</si>
  <si>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</si>
  <si>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</si>
  <si>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</si>
  <si>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</si>
  <si>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</si>
  <si>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</si>
  <si>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</si>
  <si>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</si>
  <si>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</si>
  <si>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</si>
  <si>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</si>
  <si>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</si>
  <si>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</si>
  <si>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</si>
  <si>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</si>
  <si>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</si>
  <si>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</si>
  <si>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</si>
  <si>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</si>
  <si>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</si>
  <si>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</si>
  <si>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</si>
  <si>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</si>
  <si>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</si>
  <si>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</si>
  <si>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</si>
  <si>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</si>
  <si>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</si>
  <si>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</si>
  <si>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</si>
  <si>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</si>
  <si>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</si>
  <si>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</si>
  <si>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</si>
  <si>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</si>
  <si>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</si>
  <si>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</si>
  <si>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</si>
  <si>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</si>
  <si>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</si>
  <si>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</si>
  <si>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</si>
  <si>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</si>
  <si>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</si>
  <si>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</si>
  <si>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</si>
  <si>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</si>
  <si>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</si>
  <si>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</si>
  <si>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</si>
  <si>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</si>
  <si>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</si>
  <si>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</si>
  <si>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</si>
  <si>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</si>
  <si>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</si>
  <si>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</si>
  <si>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</si>
  <si>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</si>
  <si>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</si>
  <si>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</si>
  <si>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</si>
  <si>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</si>
  <si>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</si>
  <si>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</si>
  <si>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</si>
  <si>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</si>
  <si>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</si>
  <si>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</si>
  <si>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</si>
  <si>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</si>
  <si>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</si>
  <si>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</si>
  <si>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</si>
  <si>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</si>
  <si>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</si>
  <si>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</si>
  <si>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</si>
  <si>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</si>
  <si>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</si>
  <si>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</si>
  <si>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</si>
  <si>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</si>
  <si>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</si>
  <si>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</si>
  <si>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</si>
  <si>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</si>
  <si>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</si>
  <si>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</si>
  <si>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</si>
  <si>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</si>
  <si>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</si>
  <si>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</si>
  <si>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</si>
  <si>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</si>
  <si>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</si>
  <si>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</si>
  <si>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</si>
  <si>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</si>
  <si>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</si>
  <si>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</si>
  <si>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</si>
  <si>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</si>
  <si>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</si>
  <si>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</si>
  <si>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</si>
  <si>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</si>
  <si>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</si>
  <si>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</si>
  <si>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</si>
  <si>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</si>
  <si>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</si>
  <si>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</si>
  <si>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</si>
  <si>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</si>
  <si>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</si>
  <si>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</si>
  <si>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</si>
  <si>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</si>
  <si>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</si>
  <si>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</si>
  <si>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</si>
  <si>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</si>
  <si>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</si>
  <si>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</si>
  <si>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</si>
  <si>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</si>
  <si>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</si>
  <si>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</si>
  <si>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</si>
  <si>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</si>
  <si>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</si>
  <si>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</si>
  <si>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</si>
  <si>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</si>
  <si>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</si>
  <si>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</si>
  <si>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</si>
  <si>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</si>
  <si>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</si>
  <si>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</si>
  <si>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</si>
  <si>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</si>
  <si>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</si>
  <si>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</si>
  <si>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</si>
  <si>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</si>
  <si>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</si>
  <si>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</si>
  <si>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</si>
  <si>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</si>
  <si>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</si>
  <si>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</si>
  <si>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</si>
  <si>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</si>
  <si>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</si>
  <si>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</si>
  <si>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</si>
  <si>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</si>
  <si>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</si>
  <si>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</si>
  <si>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</si>
  <si>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</si>
  <si>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</si>
  <si>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</si>
  <si>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</si>
  <si>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</si>
  <si>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</si>
  <si>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</si>
  <si>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</si>
  <si>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</si>
  <si>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</si>
  <si>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</si>
  <si>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</si>
  <si>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</si>
  <si>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</si>
  <si>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</si>
  <si>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</si>
  <si>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</si>
  <si>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</si>
  <si>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</si>
  <si>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</si>
  <si>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</si>
  <si>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</si>
  <si>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</si>
  <si>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</si>
  <si>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</si>
  <si>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</si>
  <si>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</si>
  <si>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</si>
  <si>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</si>
  <si>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</si>
  <si>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</si>
  <si>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</si>
  <si>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</si>
  <si>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</si>
  <si>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</si>
  <si>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</si>
  <si>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</si>
  <si>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</si>
  <si>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</si>
  <si>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</si>
  <si>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</si>
  <si>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</si>
  <si>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</si>
  <si>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</si>
  <si>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</si>
  <si>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</si>
  <si>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</si>
  <si>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</si>
  <si>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</si>
  <si>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</si>
  <si>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</si>
  <si>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</si>
  <si>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</si>
  <si>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</si>
  <si>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</si>
  <si>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</si>
  <si>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</si>
  <si>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</si>
  <si>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</si>
  <si>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</si>
  <si>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</si>
  <si>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</si>
  <si>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</si>
  <si>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</si>
  <si>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</si>
  <si>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</si>
  <si>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</si>
  <si>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</si>
  <si>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</si>
  <si>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</si>
  <si>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</si>
  <si>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</si>
  <si>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</si>
  <si>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</si>
  <si>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</si>
  <si>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</si>
  <si>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</si>
  <si>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</si>
  <si>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</si>
  <si>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</si>
  <si>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</si>
  <si>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</si>
  <si>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</si>
  <si>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</si>
  <si>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</si>
  <si>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</si>
  <si>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</si>
  <si>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</si>
  <si>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</si>
  <si>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</si>
  <si>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</si>
  <si>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</si>
  <si>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</si>
  <si>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</si>
  <si>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</si>
  <si>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</si>
  <si>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</si>
  <si>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</si>
  <si>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</si>
  <si>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</si>
  <si>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</si>
  <si>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</si>
  <si>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</si>
  <si>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</si>
  <si>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</si>
  <si>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</si>
  <si>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</si>
  <si>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</si>
  <si>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</si>
  <si>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</si>
  <si>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</si>
  <si>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</si>
  <si>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</si>
  <si>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</si>
  <si>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</si>
  <si>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</si>
  <si>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</si>
  <si>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</si>
  <si>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</si>
  <si>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</si>
  <si>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</si>
  <si>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</si>
  <si>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</si>
  <si>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</si>
  <si>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</si>
  <si>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</si>
  <si>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</si>
  <si>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</si>
  <si>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</si>
  <si>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</si>
  <si>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</si>
  <si>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</si>
  <si>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</si>
  <si>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</si>
  <si>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</si>
  <si>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</si>
  <si>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</si>
  <si>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</si>
  <si>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</si>
  <si>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</si>
  <si>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</si>
  <si>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</si>
  <si>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</si>
  <si>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</si>
  <si>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</si>
  <si>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</si>
  <si>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</si>
  <si>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</si>
  <si>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</si>
  <si>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</si>
  <si>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</si>
  <si>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</si>
  <si>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</si>
  <si>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</si>
  <si>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</si>
  <si>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</si>
  <si>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</si>
  <si>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</si>
  <si>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</si>
  <si>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</si>
  <si>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</si>
  <si>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</si>
  <si>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</si>
  <si>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</si>
  <si>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</si>
  <si>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</si>
  <si>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</si>
  <si>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</si>
  <si>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</si>
  <si>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</si>
  <si>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</si>
  <si>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</si>
  <si>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</si>
  <si>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</si>
  <si>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</si>
  <si>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</si>
  <si>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</si>
  <si>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</si>
  <si>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</si>
  <si>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</si>
  <si>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</si>
  <si>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</si>
  <si>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</si>
  <si>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</si>
  <si>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</si>
  <si>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</si>
  <si>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</si>
  <si>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</si>
  <si>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</si>
  <si>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</si>
  <si>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</si>
  <si>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</si>
  <si>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</si>
  <si>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</si>
  <si>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</si>
  <si>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</si>
  <si>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</si>
  <si>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</si>
  <si>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</si>
  <si>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</si>
  <si>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</si>
  <si>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</si>
  <si>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</si>
  <si>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</si>
  <si>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</si>
  <si>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</si>
  <si>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</si>
  <si>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</si>
  <si>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</si>
  <si>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</si>
  <si>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</si>
  <si>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</si>
  <si>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</si>
  <si>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</si>
  <si>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</si>
  <si>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</si>
  <si>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</si>
  <si>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</si>
  <si>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</si>
  <si>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</si>
  <si>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</si>
  <si>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</si>
  <si>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</si>
  <si>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</si>
  <si>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</si>
  <si>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</si>
  <si>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</si>
  <si>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</si>
  <si>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</si>
  <si>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</si>
  <si>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</si>
  <si>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</si>
  <si>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</si>
  <si>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</si>
  <si>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</si>
  <si>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</si>
  <si>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</si>
  <si>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</si>
  <si>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</si>
  <si>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</si>
  <si>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</si>
  <si>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</si>
  <si>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</si>
  <si>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</si>
  <si>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</si>
  <si>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</si>
  <si>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</si>
  <si>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</si>
  <si>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</si>
  <si>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</si>
  <si>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</si>
  <si>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</si>
  <si>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</si>
  <si>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</si>
  <si>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</si>
  <si>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</si>
  <si>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</si>
  <si>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</si>
  <si>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</si>
  <si>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</si>
  <si>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</si>
  <si>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</si>
  <si>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</si>
  <si>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</si>
  <si>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</si>
  <si>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</si>
  <si>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</si>
  <si>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</si>
  <si>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</si>
  <si>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</si>
  <si>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</si>
  <si>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</si>
  <si>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</si>
  <si>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</si>
  <si>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</si>
  <si>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</si>
  <si>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</si>
  <si>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</si>
  <si>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</si>
  <si>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</si>
  <si>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</si>
  <si>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</si>
  <si>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</si>
  <si>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</si>
  <si>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</si>
  <si>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</si>
  <si>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</si>
  <si>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</si>
  <si>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</si>
  <si>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</si>
  <si>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</si>
  <si>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</si>
  <si>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</si>
  <si>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</si>
  <si>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</si>
  <si>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</si>
  <si>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</si>
  <si>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</si>
  <si>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</si>
  <si>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</si>
  <si>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</si>
  <si>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</si>
  <si>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</si>
  <si>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</si>
  <si>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</si>
  <si>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</si>
  <si>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</si>
  <si>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</si>
  <si>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</si>
  <si>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</si>
  <si>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</si>
  <si>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</si>
  <si>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</si>
  <si>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</si>
  <si>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</si>
  <si>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</si>
  <si>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</si>
  <si>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</si>
  <si>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</si>
  <si>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</si>
  <si>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</si>
  <si>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</si>
  <si>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</si>
  <si>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</si>
  <si>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</si>
  <si>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</si>
  <si>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</si>
  <si>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</si>
  <si>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</si>
  <si>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</si>
  <si>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</si>
  <si>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</si>
  <si>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</si>
  <si>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</si>
  <si>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</si>
  <si>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</si>
  <si>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</si>
  <si>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</si>
  <si>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</si>
  <si>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</si>
  <si>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</si>
  <si>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</si>
  <si>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</si>
  <si>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</si>
  <si>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</si>
  <si>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</si>
  <si>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</si>
  <si>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</si>
  <si>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</si>
  <si>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</si>
  <si>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</si>
  <si>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</si>
  <si>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</si>
  <si>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</si>
  <si>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</si>
  <si>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</si>
  <si>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</si>
  <si>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</si>
  <si>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</si>
  <si>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</si>
  <si>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</si>
  <si>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</si>
  <si>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</si>
  <si>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</si>
  <si>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</si>
  <si>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</si>
  <si>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</si>
  <si>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</si>
  <si>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</si>
  <si>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</si>
  <si>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</si>
  <si>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</si>
  <si>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</si>
  <si>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</si>
  <si>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</si>
  <si>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</si>
  <si>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</si>
  <si>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</si>
  <si>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</si>
  <si>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</si>
  <si>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</si>
  <si>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</si>
  <si>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</si>
  <si>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</si>
  <si>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</si>
  <si>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</si>
  <si>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</si>
  <si>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</si>
  <si>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</si>
  <si>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</si>
  <si>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</si>
  <si>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</si>
  <si>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</si>
  <si>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</si>
  <si>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</si>
  <si>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</si>
  <si>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</si>
  <si>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</si>
  <si>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</si>
  <si>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</si>
  <si>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</si>
  <si>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</si>
  <si>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</si>
  <si>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</si>
  <si>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</si>
  <si>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</si>
  <si>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</si>
  <si>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</si>
  <si>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</si>
  <si>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</si>
  <si>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</si>
  <si>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</si>
  <si>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</si>
  <si>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</si>
  <si>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</si>
  <si>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</si>
  <si>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</si>
  <si>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</si>
  <si>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</si>
  <si>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</si>
  <si>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</si>
  <si>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</si>
  <si>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</si>
  <si>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</si>
  <si>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</si>
  <si>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</si>
  <si>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</si>
  <si>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</si>
  <si>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</si>
  <si>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</si>
  <si>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</si>
  <si>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</si>
  <si>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</si>
  <si>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</si>
  <si>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</si>
  <si>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</si>
  <si>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</si>
  <si>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</si>
  <si>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</si>
  <si>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</si>
  <si>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</si>
  <si>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</si>
  <si>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</si>
  <si>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</si>
  <si>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</si>
  <si>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</si>
  <si>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</si>
  <si>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</si>
  <si>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</si>
  <si>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</si>
  <si>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</si>
  <si>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</si>
  <si>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</si>
  <si>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</si>
  <si>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</si>
  <si>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</si>
  <si>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</si>
  <si>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</si>
  <si>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</si>
  <si>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</si>
  <si>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</si>
  <si>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</si>
  <si>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</si>
  <si>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</si>
  <si>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</si>
  <si>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</si>
  <si>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</si>
  <si>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</si>
  <si>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</si>
  <si>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</si>
  <si>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</si>
  <si>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</si>
  <si>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</si>
  <si>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</si>
  <si>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</si>
  <si>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</si>
  <si>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</si>
  <si>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</si>
  <si>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</si>
  <si>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</si>
  <si>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</si>
  <si>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</si>
  <si>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</si>
  <si>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</si>
  <si>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</si>
  <si>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</si>
  <si>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</si>
  <si>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</si>
  <si>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</si>
  <si>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</si>
  <si>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</si>
  <si>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</si>
  <si>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</si>
  <si>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</si>
  <si>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</si>
  <si>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</si>
  <si>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</si>
  <si>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</si>
  <si>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</si>
  <si>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</si>
  <si>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</si>
  <si>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</si>
  <si>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</si>
  <si>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</si>
  <si>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</si>
  <si>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</si>
  <si>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</si>
  <si>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</si>
  <si>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</si>
  <si>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</si>
  <si>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</si>
  <si>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</si>
  <si>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</si>
  <si>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</si>
  <si>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</si>
  <si>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</si>
  <si>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</si>
  <si>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</si>
  <si>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</si>
  <si>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</si>
  <si>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</si>
  <si>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</si>
  <si>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</si>
  <si>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</si>
  <si>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</si>
  <si>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</si>
  <si>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</si>
  <si>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</si>
  <si>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</si>
  <si>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</si>
  <si>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</si>
  <si>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</si>
  <si>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</si>
  <si>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</si>
  <si>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</si>
  <si>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</si>
  <si>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</si>
  <si>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</si>
  <si>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</si>
  <si>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</si>
  <si>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</si>
  <si>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</si>
  <si>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</si>
  <si>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</si>
  <si>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</si>
  <si>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</si>
  <si>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</si>
  <si>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</si>
  <si>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</si>
  <si>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</si>
  <si>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</si>
  <si>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</si>
  <si>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</si>
  <si>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</si>
  <si>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</si>
  <si>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</si>
  <si>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</si>
  <si>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</si>
  <si>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</si>
  <si>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</si>
  <si>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</si>
  <si>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</si>
  <si>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</si>
  <si>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</si>
  <si>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</si>
  <si>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</si>
  <si>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</si>
  <si>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</si>
  <si>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</si>
  <si>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</si>
  <si>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</si>
  <si>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</si>
  <si>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</si>
  <si>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</si>
  <si>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</si>
  <si>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</si>
  <si>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</si>
  <si>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</si>
  <si>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</si>
  <si>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</si>
  <si>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</si>
  <si>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</si>
  <si>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</si>
  <si>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</si>
  <si>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</si>
  <si>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</si>
  <si>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</si>
  <si>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</si>
  <si>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</si>
  <si>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</si>
  <si>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</si>
  <si>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</si>
  <si>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</si>
  <si>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</si>
  <si>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</si>
  <si>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</si>
  <si>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</si>
  <si>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</si>
  <si>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</si>
  <si>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</si>
  <si>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</si>
  <si>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</si>
  <si>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</si>
  <si>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</si>
  <si>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</si>
  <si>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</si>
  <si>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</si>
  <si>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</si>
  <si>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</si>
  <si>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</si>
  <si>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</si>
  <si>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</si>
  <si>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</si>
  <si>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</si>
  <si>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</si>
  <si>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</si>
  <si>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</si>
  <si>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</si>
  <si>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</si>
  <si>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</si>
  <si>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</si>
  <si>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</si>
  <si>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</si>
  <si>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</si>
  <si>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</si>
  <si>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</si>
  <si>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</si>
  <si>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</si>
  <si>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</si>
  <si>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</si>
  <si>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</si>
  <si>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</si>
  <si>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</si>
  <si>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</si>
  <si>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</si>
  <si>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</si>
  <si>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</si>
  <si>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</si>
  <si>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</si>
  <si>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</si>
  <si>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</si>
  <si>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</si>
  <si>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</si>
  <si>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</si>
  <si>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</si>
  <si>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</si>
  <si>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</si>
  <si>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</si>
  <si>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</si>
  <si>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</si>
  <si>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</si>
  <si>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</si>
  <si>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</si>
  <si>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</si>
  <si>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</si>
  <si>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</si>
  <si>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</si>
  <si>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</si>
  <si>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</si>
  <si>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</si>
  <si>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</si>
  <si>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</si>
  <si>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</si>
  <si>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</si>
  <si>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</si>
  <si>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</si>
  <si>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</si>
  <si>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</si>
  <si>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</si>
  <si>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</si>
  <si>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</si>
  <si>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</si>
  <si>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</si>
  <si>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</si>
  <si>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</si>
  <si>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</si>
  <si>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</si>
  <si>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</si>
  <si>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</si>
  <si>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</si>
  <si>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</si>
  <si>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</si>
  <si>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</si>
  <si>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</si>
  <si>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</si>
  <si>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</si>
  <si>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</si>
  <si>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</si>
  <si>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</si>
  <si>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</si>
  <si>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</si>
  <si>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</si>
  <si>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</si>
  <si>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</si>
  <si>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</si>
  <si>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</si>
  <si>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</si>
  <si>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</si>
  <si>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</si>
  <si>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</si>
  <si>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</si>
  <si>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</si>
  <si>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</si>
  <si>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</si>
  <si>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</si>
  <si>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</si>
  <si>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</si>
  <si>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</si>
  <si>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</si>
  <si>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</si>
  <si>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</si>
  <si>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</si>
  <si>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</si>
  <si>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</si>
  <si>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</si>
  <si>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</si>
  <si>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</si>
  <si>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</si>
  <si>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</si>
  <si>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</si>
  <si>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</si>
  <si>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</si>
  <si>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</si>
  <si>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</si>
  <si>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</si>
  <si>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</si>
  <si>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</si>
  <si>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</si>
  <si>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</si>
  <si>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</si>
  <si>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</si>
  <si>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</si>
  <si>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</si>
  <si>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</si>
  <si>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</si>
  <si>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</si>
  <si>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</si>
  <si>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</si>
  <si>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</si>
  <si>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</si>
  <si>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</si>
  <si>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</si>
  <si>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</si>
  <si>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</si>
  <si>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</si>
  <si>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</si>
  <si>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</si>
  <si>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</si>
  <si>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</si>
  <si>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</si>
  <si>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</si>
  <si>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</si>
  <si>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</si>
  <si>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</si>
  <si>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</si>
  <si>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</si>
  <si>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</si>
  <si>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</si>
  <si>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</si>
  <si>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</si>
  <si>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</si>
  <si>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</si>
  <si>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</si>
  <si>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</si>
  <si>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</si>
  <si>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</si>
  <si>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</si>
  <si>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</si>
  <si>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</si>
  <si>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</si>
  <si>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</si>
  <si>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</si>
  <si>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</si>
  <si>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</si>
  <si>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</si>
  <si>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</si>
  <si>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</si>
  <si>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</si>
  <si>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</si>
  <si>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</si>
  <si>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</si>
  <si>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</si>
  <si>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</si>
  <si>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</si>
  <si>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</si>
  <si>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</si>
  <si>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</si>
  <si>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</si>
  <si>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</si>
  <si>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</si>
  <si>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</si>
  <si>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</si>
  <si>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</si>
  <si>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</si>
  <si>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</si>
  <si>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</si>
  <si>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</si>
  <si>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</si>
  <si>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</si>
  <si>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</si>
  <si>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</si>
  <si>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</si>
  <si>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</si>
  <si>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</si>
  <si>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</si>
  <si>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</si>
  <si>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</si>
  <si>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</si>
  <si>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</si>
  <si>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</si>
  <si>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</si>
  <si>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</si>
  <si>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</si>
  <si>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</si>
  <si>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</si>
  <si>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</si>
  <si>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</si>
  <si>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</si>
  <si>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</si>
  <si>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</si>
  <si>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</si>
  <si>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</si>
  <si>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</si>
  <si>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</si>
  <si>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</si>
  <si>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</si>
  <si>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</si>
  <si>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</si>
  <si>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</si>
  <si>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</si>
  <si>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</si>
  <si>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</si>
  <si>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</si>
  <si>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</si>
  <si>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</si>
  <si>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</si>
  <si>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</si>
  <si>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</si>
  <si>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</si>
  <si>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</si>
  <si>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</si>
  <si>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</si>
  <si>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</si>
  <si>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</si>
  <si>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</si>
  <si>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</si>
  <si>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</si>
  <si>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</si>
  <si>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</si>
  <si>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</si>
  <si>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</si>
  <si>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</si>
  <si>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</si>
  <si>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</si>
  <si>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</si>
  <si>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</si>
  <si>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</si>
  <si>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</si>
  <si>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</si>
  <si>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</si>
  <si>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</si>
  <si>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</si>
  <si>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</si>
  <si>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</si>
  <si>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</si>
  <si>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</si>
  <si>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</si>
  <si>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</si>
  <si>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</si>
  <si>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</si>
  <si>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</si>
  <si>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</si>
  <si>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</si>
  <si>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</si>
  <si>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</si>
  <si>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</si>
  <si>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</si>
  <si>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</si>
  <si>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</si>
  <si>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</si>
  <si>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</si>
  <si>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</si>
  <si>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</si>
  <si>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</si>
  <si>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</si>
  <si>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</si>
  <si>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</si>
  <si>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</si>
  <si>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</si>
  <si>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</si>
  <si>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</si>
  <si>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</si>
  <si>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</si>
  <si>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</si>
  <si>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</si>
  <si>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</si>
  <si>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</si>
  <si>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</si>
  <si>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</si>
  <si>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</si>
  <si>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</si>
  <si>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</si>
  <si>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</si>
  <si>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</si>
  <si>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</si>
  <si>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</si>
  <si>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</si>
  <si>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</si>
  <si>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</si>
  <si>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</si>
  <si>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</si>
  <si>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</si>
  <si>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</si>
  <si>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</si>
  <si>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</si>
  <si>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</si>
  <si>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</si>
  <si>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</si>
  <si>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</si>
  <si>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</si>
  <si>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</si>
  <si>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</si>
  <si>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</si>
  <si>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</si>
  <si>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</si>
  <si>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</si>
  <si>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</si>
  <si>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</si>
  <si>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</si>
  <si>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</si>
  <si>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</si>
  <si>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</si>
  <si>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</si>
  <si>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</si>
  <si>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</si>
  <si>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</si>
  <si>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</si>
  <si>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</si>
  <si>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</si>
  <si>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</si>
  <si>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</si>
  <si>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</si>
  <si>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</si>
  <si>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</si>
  <si>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</si>
  <si>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</si>
  <si>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</si>
  <si>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</si>
  <si>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</si>
  <si>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</si>
  <si>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</si>
  <si>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</si>
  <si>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</si>
  <si>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</si>
  <si>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</si>
  <si>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</si>
  <si>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</si>
  <si>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</si>
  <si>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</si>
  <si>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</si>
  <si>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</si>
  <si>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</si>
  <si>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</si>
  <si>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</si>
  <si>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</si>
  <si>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</si>
  <si>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</si>
  <si>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</si>
  <si>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</si>
  <si>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</si>
  <si>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</si>
  <si>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</si>
  <si>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</si>
  <si>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</si>
  <si>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</si>
  <si>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</si>
  <si>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</si>
  <si>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</si>
  <si>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</si>
  <si>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</si>
  <si>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</si>
  <si>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</si>
  <si>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</si>
  <si>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</si>
  <si>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</si>
  <si>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</si>
  <si>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</si>
  <si>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</si>
  <si>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</si>
  <si>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</si>
  <si>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</si>
  <si>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</si>
  <si>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</si>
  <si>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</si>
  <si>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</si>
  <si>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</si>
  <si>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</si>
  <si>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</si>
  <si>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</si>
  <si>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</si>
  <si>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</si>
  <si>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</si>
  <si>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</si>
  <si>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</si>
  <si>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</si>
  <si>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</si>
  <si>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</si>
  <si>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</si>
  <si>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</si>
  <si>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</si>
  <si>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</si>
  <si>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</si>
  <si>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</si>
  <si>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</si>
  <si>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</si>
  <si>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</si>
  <si>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</si>
  <si>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</si>
  <si>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</si>
  <si>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</si>
  <si>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</si>
  <si>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</si>
  <si>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</si>
  <si>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</si>
  <si>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</si>
  <si>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</si>
  <si>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</si>
  <si>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</si>
  <si>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</si>
  <si>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</si>
  <si>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</si>
  <si>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</si>
  <si>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</si>
  <si>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</si>
  <si>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</si>
  <si>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</si>
  <si>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</si>
  <si>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</si>
  <si>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</si>
  <si>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</si>
  <si>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</si>
  <si>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</si>
  <si>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</si>
  <si>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</si>
  <si>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</si>
  <si>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</si>
  <si>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</si>
  <si>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</si>
  <si>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</si>
  <si>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</si>
  <si>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</si>
  <si>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</si>
  <si>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</si>
  <si>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</si>
  <si>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</si>
  <si>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</si>
  <si>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</si>
  <si>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</si>
  <si>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</si>
  <si>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</si>
  <si>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</si>
  <si>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</si>
  <si>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</si>
  <si>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</si>
  <si>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</si>
  <si>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</si>
  <si>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</si>
  <si>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</si>
  <si>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</si>
  <si>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</si>
  <si>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</si>
  <si>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</si>
  <si>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</si>
  <si>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</si>
  <si>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</si>
  <si>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</si>
  <si>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</si>
  <si>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</si>
  <si>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</si>
  <si>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</si>
  <si>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</si>
  <si>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</si>
  <si>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</si>
  <si>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</si>
  <si>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</si>
  <si>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</si>
  <si>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</si>
  <si>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</si>
  <si>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</si>
  <si>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</si>
  <si>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</si>
  <si>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</si>
  <si>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</si>
  <si>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</si>
  <si>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</si>
  <si>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</si>
  <si>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</si>
  <si>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</si>
  <si>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</si>
  <si>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</si>
  <si>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</si>
  <si>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</si>
  <si>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</si>
  <si>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</si>
  <si>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</si>
  <si>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</si>
  <si>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</si>
  <si>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</si>
  <si>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</si>
  <si>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</si>
  <si>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</si>
  <si>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</si>
  <si>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</si>
  <si>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</si>
  <si>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</si>
  <si>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</si>
  <si>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</si>
  <si>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</si>
  <si>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</si>
  <si>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</si>
  <si>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</si>
  <si>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</si>
  <si>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</si>
  <si>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</si>
  <si>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</si>
  <si>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</si>
  <si>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</si>
  <si>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</si>
  <si>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</si>
  <si>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</si>
  <si>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</si>
  <si>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</si>
  <si>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</si>
  <si>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</si>
  <si>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</si>
  <si>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</si>
  <si>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</si>
  <si>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</si>
  <si>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</si>
  <si>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</si>
  <si>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</si>
  <si>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</si>
  <si>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</si>
  <si>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</si>
  <si>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</si>
  <si>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</si>
  <si>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</si>
  <si>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</si>
  <si>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</si>
  <si>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</si>
  <si>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</si>
  <si>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</si>
  <si>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</si>
  <si>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</si>
  <si>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</si>
  <si>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</si>
  <si>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</si>
  <si>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</si>
  <si>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</si>
  <si>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</si>
  <si>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</si>
  <si>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</si>
  <si>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</si>
  <si>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</si>
  <si>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</si>
  <si>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</si>
  <si>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</si>
  <si>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</si>
  <si>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</si>
  <si>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</si>
  <si>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</si>
  <si>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</si>
  <si>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</si>
  <si>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</si>
  <si>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</si>
  <si>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</si>
  <si>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</si>
  <si>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</si>
  <si>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</si>
  <si>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</si>
  <si>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</si>
  <si>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</si>
  <si>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</si>
  <si>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</si>
  <si>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</si>
  <si>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</si>
  <si>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</si>
  <si>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</si>
  <si>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</si>
  <si>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</si>
  <si>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</si>
  <si>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</si>
  <si>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</si>
  <si>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</si>
  <si>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</si>
  <si>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</si>
  <si>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</si>
  <si>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</si>
  <si>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</si>
  <si>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</si>
  <si>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</si>
  <si>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</si>
  <si>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</si>
  <si>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</si>
  <si>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</si>
  <si>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</si>
  <si>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</si>
  <si>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</si>
  <si>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</si>
  <si>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</si>
  <si>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</si>
  <si>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</si>
  <si>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</si>
  <si>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</si>
  <si>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</si>
  <si>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</si>
  <si>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</si>
  <si>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</si>
  <si>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</si>
  <si>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</si>
  <si>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</si>
  <si>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</si>
  <si>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</si>
  <si>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</si>
  <si>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</si>
  <si>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</si>
  <si>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</si>
  <si>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</si>
  <si>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</si>
  <si>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</si>
  <si>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</si>
  <si>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</si>
  <si>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</si>
  <si>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</si>
  <si>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</si>
  <si>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</si>
  <si>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</si>
  <si>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</si>
  <si>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</si>
  <si>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</si>
  <si>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</si>
  <si>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</si>
  <si>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</si>
  <si>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</si>
  <si>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</si>
  <si>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</si>
  <si>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</si>
  <si>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</si>
  <si>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</si>
  <si>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</si>
  <si>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</si>
  <si>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</si>
  <si>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</si>
  <si>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</si>
  <si>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</si>
  <si>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</si>
  <si>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</si>
  <si>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</si>
  <si>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</si>
  <si>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</si>
  <si>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</si>
  <si>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</si>
  <si>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</si>
  <si>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</si>
  <si>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</si>
  <si>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</si>
  <si>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</si>
  <si>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</si>
  <si>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</si>
  <si>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</si>
  <si>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</si>
  <si>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</si>
  <si>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</si>
  <si>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</si>
  <si>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</si>
  <si>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</si>
  <si>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</si>
  <si>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</si>
  <si>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</si>
  <si>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</si>
  <si>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</si>
  <si>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</si>
  <si>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</si>
  <si>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</si>
  <si>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</si>
  <si>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</si>
  <si>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</si>
  <si>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</si>
  <si>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</si>
  <si>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</si>
  <si>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</si>
  <si>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</si>
  <si>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</si>
  <si>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</si>
  <si>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</si>
  <si>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</si>
  <si>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</si>
  <si>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</si>
  <si>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</si>
  <si>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</si>
  <si>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</si>
  <si>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</si>
  <si>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</si>
  <si>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</si>
  <si>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</si>
  <si>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</si>
  <si>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</si>
  <si>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</si>
  <si>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</si>
  <si>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</si>
  <si>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</si>
  <si>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</si>
  <si>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</si>
  <si>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</si>
  <si>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</si>
  <si>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</si>
  <si>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</si>
  <si>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</si>
  <si>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</si>
  <si>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</si>
  <si>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</si>
  <si>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</si>
  <si>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</si>
  <si>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</si>
  <si>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</si>
  <si>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</si>
  <si>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</si>
  <si>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</si>
  <si>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</si>
  <si>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</si>
  <si>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</si>
  <si>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</si>
  <si>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</si>
  <si>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</si>
  <si>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</si>
  <si>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</si>
  <si>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</si>
  <si>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</si>
  <si>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</si>
  <si>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</si>
  <si>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</si>
  <si>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</si>
  <si>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</si>
  <si>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</si>
  <si>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</si>
  <si>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</si>
  <si>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</si>
  <si>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</si>
  <si>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</si>
  <si>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</si>
  <si>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</si>
  <si>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</si>
  <si>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</si>
  <si>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</si>
  <si>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</si>
  <si>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</si>
  <si>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</si>
  <si>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</si>
  <si>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</si>
  <si>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</si>
  <si>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</si>
  <si>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</si>
  <si>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</si>
  <si>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</si>
  <si>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</si>
  <si>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</si>
  <si>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</si>
  <si>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</si>
  <si>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</si>
  <si>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</si>
  <si>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</si>
  <si>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</si>
  <si>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</si>
  <si>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</si>
  <si>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</si>
  <si>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</si>
  <si>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</si>
  <si>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</si>
  <si>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</si>
  <si>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</si>
  <si>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</si>
  <si>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</si>
  <si>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</si>
  <si>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</si>
  <si>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</si>
  <si>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</si>
  <si>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</si>
  <si>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</si>
  <si>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</si>
  <si>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</si>
  <si>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</si>
  <si>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</si>
  <si>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</si>
  <si>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</si>
  <si>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</si>
  <si>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</si>
  <si>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</si>
  <si>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</si>
  <si>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</si>
  <si>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</si>
  <si>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</si>
  <si>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</si>
  <si>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</si>
  <si>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</si>
  <si>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</si>
  <si>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</si>
  <si>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</si>
  <si>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</si>
  <si>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</si>
  <si>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</si>
  <si>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</si>
  <si>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</si>
  <si>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</si>
  <si>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</si>
  <si>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</si>
  <si>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</si>
  <si>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</si>
  <si>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</si>
  <si>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</si>
  <si>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</si>
  <si>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</si>
  <si>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</si>
  <si>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</si>
  <si>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</si>
  <si>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</si>
  <si>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</si>
  <si>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</si>
  <si>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</si>
  <si>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</si>
  <si>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</si>
  <si>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</si>
  <si>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</si>
  <si>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</si>
  <si>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</si>
  <si>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</si>
  <si>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</si>
  <si>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</si>
  <si>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</si>
  <si>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</si>
  <si>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</si>
  <si>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</si>
  <si>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</si>
  <si>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</si>
  <si>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</si>
  <si>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</si>
  <si>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</si>
  <si>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</si>
  <si>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</si>
  <si>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</si>
  <si>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</si>
  <si>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</si>
  <si>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</si>
  <si>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</si>
  <si>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</si>
  <si>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</si>
  <si>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</si>
  <si>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</si>
  <si>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</si>
  <si>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</si>
  <si>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</si>
  <si>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</si>
  <si>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</si>
  <si>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</si>
  <si>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</si>
  <si>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</si>
  <si>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</si>
  <si>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</si>
  <si>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</si>
  <si>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</si>
  <si>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</si>
  <si>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</si>
  <si>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</si>
  <si>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</si>
  <si>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</si>
  <si>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</si>
  <si>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</si>
  <si>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</si>
  <si>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</si>
  <si>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</si>
  <si>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</si>
  <si>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</si>
  <si>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</si>
  <si>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</si>
  <si>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</si>
  <si>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</si>
  <si>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</si>
  <si>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</si>
  <si>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</si>
  <si>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</si>
  <si>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</si>
  <si>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</si>
  <si>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</si>
  <si>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</si>
  <si>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</si>
  <si>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</si>
  <si>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</si>
  <si>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</si>
  <si>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</si>
  <si>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</si>
  <si>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</si>
  <si>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</si>
  <si>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</si>
  <si>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</si>
  <si>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</si>
  <si>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</si>
  <si>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</si>
  <si>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</si>
  <si>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</si>
  <si>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</si>
  <si>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</si>
  <si>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</si>
  <si>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</si>
  <si>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</si>
  <si>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</si>
  <si>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</si>
  <si>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</si>
  <si>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</si>
  <si>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</si>
  <si>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</si>
  <si>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</si>
  <si>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</si>
  <si>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</si>
  <si>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</si>
  <si>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</si>
  <si>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</si>
  <si>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</si>
  <si>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</si>
  <si>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</si>
  <si>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</si>
  <si>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</si>
  <si>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</si>
  <si>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</si>
  <si>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</si>
  <si>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</si>
  <si>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</si>
  <si>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</si>
  <si>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</si>
  <si>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</si>
  <si>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</si>
  <si>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</si>
  <si>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</si>
  <si>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</si>
  <si>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</si>
  <si>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</si>
  <si>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</si>
  <si>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</si>
  <si>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</si>
  <si>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</si>
  <si>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</si>
  <si>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</si>
  <si>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</si>
  <si>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</si>
  <si>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</si>
  <si>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</si>
  <si>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</si>
  <si>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</si>
  <si>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</si>
  <si>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</si>
  <si>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</si>
  <si>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</si>
  <si>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</si>
  <si>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</si>
  <si>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</si>
  <si>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</si>
  <si>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</si>
  <si>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</si>
  <si>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</si>
  <si>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</si>
  <si>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</si>
  <si>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</si>
  <si>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</si>
  <si>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</si>
  <si>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</si>
  <si>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</si>
  <si>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</si>
  <si>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</si>
  <si>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</si>
  <si>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</si>
  <si>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</si>
  <si>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</si>
  <si>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</si>
  <si>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</si>
  <si>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</si>
  <si>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</si>
  <si>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</si>
  <si>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</si>
  <si>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</si>
  <si>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</si>
  <si>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</si>
  <si>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</si>
  <si>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</si>
  <si>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</si>
  <si>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</si>
  <si>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</si>
  <si>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</si>
  <si>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</si>
  <si>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</si>
  <si>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</si>
  <si>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</si>
  <si>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</si>
  <si>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</si>
  <si>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</si>
  <si>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</si>
  <si>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</si>
  <si>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</si>
  <si>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</si>
  <si>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</si>
  <si>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</si>
  <si>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</si>
  <si>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</si>
  <si>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</si>
  <si>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</si>
  <si>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</si>
  <si>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</si>
  <si>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</si>
  <si>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</si>
  <si>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</si>
  <si>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</si>
  <si>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</si>
  <si>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</si>
  <si>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</si>
  <si>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</si>
  <si>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</si>
  <si>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</si>
  <si>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</si>
  <si>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</si>
  <si>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</si>
  <si>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</si>
  <si>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</si>
  <si>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</si>
  <si>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</si>
  <si>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</si>
  <si>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</si>
  <si>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</si>
  <si>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</si>
  <si>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</si>
  <si>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</si>
  <si>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</si>
  <si>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</si>
  <si>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</si>
  <si>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</si>
  <si>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</si>
  <si>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</si>
  <si>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</si>
  <si>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</si>
  <si>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</si>
  <si>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</si>
  <si>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</si>
  <si>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</si>
  <si>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</si>
  <si>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</si>
  <si>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</si>
  <si>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</si>
  <si>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</si>
  <si>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</si>
  <si>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</si>
  <si>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</si>
  <si>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</si>
  <si>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</si>
  <si>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</si>
  <si>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</si>
  <si>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</si>
  <si>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</si>
  <si>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</si>
  <si>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</si>
  <si>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</si>
  <si>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</si>
  <si>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</si>
  <si>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</si>
  <si>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</si>
  <si>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</si>
  <si>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</si>
  <si>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</si>
  <si>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</si>
  <si>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</si>
  <si>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</si>
  <si>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</si>
  <si>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</si>
  <si>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</si>
  <si>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</si>
  <si>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</si>
  <si>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</si>
  <si>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</si>
  <si>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</si>
  <si>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</si>
  <si>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</si>
  <si>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</si>
  <si>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</si>
  <si>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</si>
  <si>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</si>
  <si>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</si>
  <si>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</si>
  <si>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</si>
  <si>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</si>
  <si>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</si>
  <si>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</si>
  <si>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</si>
  <si>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</si>
  <si>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</si>
  <si>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</si>
  <si>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</si>
  <si>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</si>
  <si>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</si>
  <si>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</si>
  <si>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</si>
  <si>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</si>
  <si>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</si>
  <si>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</si>
  <si>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</si>
  <si>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</si>
  <si>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</si>
  <si>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</si>
  <si>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</si>
  <si>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</si>
  <si>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</si>
  <si>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</si>
  <si>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</si>
  <si>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</si>
  <si>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</si>
  <si>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</si>
  <si>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</si>
  <si>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</si>
  <si>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</si>
  <si>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</si>
  <si>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</si>
  <si>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</si>
  <si>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</si>
  <si>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</si>
  <si>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</si>
  <si>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</si>
  <si>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</si>
  <si>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</si>
  <si>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</si>
  <si>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</si>
  <si>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</si>
  <si>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</si>
  <si>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</si>
  <si>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</si>
  <si>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</si>
  <si>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</si>
  <si>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</si>
  <si>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</si>
  <si>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</si>
  <si>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</si>
  <si>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</si>
  <si>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</si>
  <si>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</si>
  <si>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</si>
  <si>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</si>
  <si>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</si>
  <si>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</si>
  <si>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</si>
  <si>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</si>
  <si>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</si>
  <si>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</si>
  <si>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</si>
  <si>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</si>
  <si>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</si>
  <si>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</si>
  <si>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</si>
  <si>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</si>
  <si>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</si>
  <si>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</si>
  <si>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</si>
  <si>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</si>
  <si>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</si>
  <si>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</si>
  <si>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</si>
  <si>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</si>
  <si>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</si>
  <si>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</si>
  <si>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</si>
  <si>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</si>
  <si>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</si>
  <si>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</si>
  <si>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</si>
  <si>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</si>
  <si>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</si>
  <si>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</si>
  <si>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</si>
  <si>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</si>
  <si>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</si>
  <si>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</si>
  <si>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</si>
  <si>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</si>
  <si>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</si>
  <si>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</si>
  <si>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</si>
  <si>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</si>
  <si>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</si>
  <si>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</si>
  <si>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</si>
  <si>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</si>
  <si>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</si>
  <si>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</si>
  <si>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</si>
  <si>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</si>
  <si>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</si>
  <si>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</si>
  <si>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</si>
  <si>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</si>
  <si>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</si>
  <si>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</si>
  <si>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</si>
  <si>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</si>
  <si>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</si>
  <si>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</si>
  <si>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</si>
  <si>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</si>
  <si>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</si>
  <si>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</si>
  <si>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</si>
  <si>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</si>
  <si>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</si>
  <si>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</si>
  <si>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</si>
  <si>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</si>
  <si>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</si>
  <si>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</si>
  <si>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</si>
  <si>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</si>
  <si>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</si>
  <si>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</si>
  <si>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</si>
  <si>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</si>
  <si>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</si>
  <si>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</si>
  <si>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</si>
  <si>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</si>
  <si>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</si>
  <si>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</si>
  <si>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</si>
  <si>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</si>
  <si>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</si>
  <si>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</si>
  <si>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</si>
  <si>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</si>
  <si>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</si>
  <si>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</si>
  <si>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</si>
  <si>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</si>
  <si>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</si>
  <si>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</si>
  <si>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</si>
  <si>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</si>
  <si>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</si>
  <si>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</si>
  <si>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</si>
  <si>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</si>
  <si>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</si>
  <si>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</si>
  <si>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</si>
  <si>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</si>
  <si>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</si>
  <si>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</si>
  <si>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</si>
  <si>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</si>
  <si>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</si>
  <si>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</si>
  <si>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</si>
  <si>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</si>
  <si>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</si>
  <si>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</si>
  <si>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</si>
  <si>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</si>
  <si>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</si>
  <si>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</si>
  <si>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</si>
  <si>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</si>
  <si>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</si>
  <si>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</si>
  <si>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</si>
  <si>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</si>
  <si>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</si>
  <si>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</si>
  <si>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</si>
  <si>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</si>
  <si>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</si>
  <si>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</si>
  <si>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</si>
  <si>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</si>
  <si>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</si>
  <si>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</si>
  <si>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</si>
  <si>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</si>
  <si>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</si>
  <si>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</si>
  <si>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</si>
  <si>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</si>
  <si>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</si>
  <si>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</si>
  <si>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</si>
  <si>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</si>
  <si>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</si>
  <si>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</si>
  <si>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</si>
  <si>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</si>
  <si>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</si>
  <si>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</si>
  <si>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</si>
  <si>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</si>
  <si>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</si>
  <si>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</si>
  <si>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</si>
  <si>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</si>
  <si>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</si>
  <si>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</si>
  <si>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</si>
  <si>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</si>
  <si>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</si>
  <si>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</si>
  <si>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</si>
  <si>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</si>
  <si>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</si>
  <si>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</si>
  <si>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</si>
  <si>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</si>
  <si>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</si>
  <si>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</si>
  <si>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</si>
  <si>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</si>
  <si>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</si>
  <si>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</si>
  <si>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</si>
  <si>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</si>
  <si>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</si>
  <si>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</si>
  <si>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</si>
  <si>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</si>
  <si>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</si>
  <si>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</si>
  <si>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</si>
  <si>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</si>
  <si>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</si>
  <si>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</si>
  <si>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</si>
  <si>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</si>
  <si>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</si>
  <si>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</si>
  <si>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</si>
  <si>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</si>
  <si>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</si>
  <si>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</si>
  <si>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</si>
  <si>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</si>
  <si>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</si>
  <si>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</si>
  <si>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</si>
  <si>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</si>
  <si>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</si>
  <si>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</si>
  <si>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</si>
  <si>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</si>
  <si>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</si>
  <si>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</si>
  <si>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</si>
  <si>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</si>
  <si>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</si>
  <si>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</si>
  <si>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</si>
  <si>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</si>
  <si>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</si>
  <si>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</si>
  <si>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</si>
  <si>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</si>
  <si>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</si>
  <si>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</si>
  <si>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</si>
  <si>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</si>
  <si>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</si>
  <si>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</si>
  <si>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</si>
  <si>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</si>
  <si>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</si>
  <si>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</si>
  <si>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</si>
  <si>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</si>
  <si>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</si>
  <si>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</si>
  <si>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</si>
  <si>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</si>
  <si>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</si>
  <si>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</si>
  <si>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</si>
  <si>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</si>
  <si>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</si>
  <si>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</si>
  <si>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</si>
  <si>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</si>
  <si>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</si>
  <si>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</si>
  <si>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</si>
  <si>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</si>
  <si>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</si>
  <si>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</si>
  <si>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</si>
  <si>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</si>
  <si>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</si>
  <si>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</si>
  <si>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</si>
  <si>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</si>
  <si>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</si>
  <si>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</si>
  <si>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</si>
  <si>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</si>
  <si>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</si>
  <si>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</si>
  <si>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</si>
  <si>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</si>
  <si>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</si>
  <si>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</si>
  <si>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</si>
  <si>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</si>
  <si>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</si>
  <si>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</si>
  <si>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</si>
  <si>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</si>
  <si>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</si>
  <si>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</si>
  <si>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</si>
  <si>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</si>
  <si>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</si>
  <si>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</si>
  <si>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</si>
  <si>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</si>
  <si>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</si>
  <si>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</si>
  <si>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</si>
  <si>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</si>
  <si>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</si>
  <si>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</si>
  <si>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</si>
  <si>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</si>
  <si>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</si>
  <si>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</si>
  <si>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</si>
  <si>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</si>
  <si>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</si>
  <si>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</si>
  <si>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</si>
  <si>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</si>
  <si>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</si>
  <si>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</si>
  <si>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</si>
  <si>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</si>
  <si>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</si>
  <si>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</si>
  <si>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</si>
  <si>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</si>
  <si>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</si>
  <si>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</si>
  <si>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</si>
  <si>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</si>
  <si>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</si>
  <si>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</si>
  <si>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</si>
  <si>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</si>
  <si>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</si>
  <si>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</si>
  <si>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</si>
  <si>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</si>
  <si>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</si>
  <si>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</si>
  <si>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</si>
  <si>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</si>
  <si>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</si>
  <si>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</si>
  <si>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</si>
  <si>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</si>
  <si>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</si>
  <si>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</si>
  <si>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</si>
  <si>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</si>
  <si>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</si>
  <si>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</si>
  <si>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</si>
  <si>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</si>
  <si>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</si>
  <si>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</si>
  <si>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</si>
  <si>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</si>
  <si>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</si>
  <si>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</si>
  <si>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</si>
  <si>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</si>
  <si>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</si>
  <si>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</si>
  <si>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</si>
  <si>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</si>
  <si>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</si>
  <si>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</si>
  <si>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</si>
  <si>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</si>
  <si>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</si>
  <si>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</si>
  <si>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</si>
  <si>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</si>
  <si>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</si>
  <si>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</si>
  <si>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</si>
  <si>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</si>
  <si>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</si>
  <si>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</si>
  <si>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</si>
  <si>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</si>
  <si>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</si>
  <si>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</si>
  <si>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</si>
  <si>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</si>
  <si>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</si>
  <si>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</si>
  <si>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</si>
  <si>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</si>
  <si>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</si>
  <si>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</si>
  <si>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</si>
  <si>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</si>
  <si>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</si>
  <si>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</si>
  <si>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</si>
  <si>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</si>
  <si>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</si>
  <si>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</si>
  <si>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</si>
  <si>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</si>
  <si>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</si>
  <si>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</si>
  <si>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</si>
  <si>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</si>
  <si>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</si>
  <si>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</si>
  <si>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</si>
  <si>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</si>
  <si>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</si>
  <si>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</si>
  <si>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</si>
  <si>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</si>
  <si>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</si>
  <si>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</si>
  <si>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</si>
  <si>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</si>
  <si>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</si>
  <si>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</si>
  <si>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</si>
  <si>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</si>
  <si>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</si>
  <si>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</si>
  <si>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</si>
  <si>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</si>
  <si>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</si>
  <si>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</si>
  <si>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</si>
  <si>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</si>
  <si>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</si>
  <si>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</si>
  <si>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</si>
  <si>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</si>
  <si>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</si>
  <si>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</si>
  <si>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</si>
  <si>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</si>
  <si>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</si>
  <si>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</si>
  <si>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</si>
  <si>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</si>
  <si>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</si>
  <si>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</si>
  <si>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</si>
  <si>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</si>
  <si>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</si>
  <si>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</si>
  <si>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</si>
  <si>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</si>
  <si>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</si>
  <si>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</si>
  <si>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</si>
  <si>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</si>
  <si>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</si>
  <si>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</si>
  <si>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</si>
  <si>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</si>
  <si>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</si>
  <si>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</si>
  <si>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</si>
  <si>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</si>
  <si>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</si>
  <si>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</si>
  <si>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</si>
  <si>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</si>
  <si>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</si>
  <si>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</si>
  <si>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</si>
  <si>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</si>
  <si>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</si>
  <si>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</si>
  <si>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</si>
  <si>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</si>
  <si>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</si>
  <si>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</si>
  <si>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</si>
  <si>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</si>
  <si>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</si>
  <si>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</si>
  <si>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</si>
  <si>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</si>
  <si>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</si>
  <si>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</si>
  <si>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</si>
  <si>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</si>
  <si>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</si>
  <si>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</si>
  <si>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</si>
  <si>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</si>
  <si>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</si>
  <si>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</si>
  <si>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</si>
  <si>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</si>
  <si>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</si>
  <si>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</si>
  <si>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</si>
  <si>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</si>
  <si>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</si>
  <si>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</si>
  <si>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</si>
  <si>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</si>
  <si>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</si>
  <si>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</si>
  <si>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</si>
  <si>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</si>
  <si>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</si>
  <si>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</si>
  <si>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</si>
  <si>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</si>
  <si>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</si>
  <si>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</si>
  <si>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</si>
  <si>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</si>
  <si>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</si>
  <si>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</si>
  <si>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</si>
  <si>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</si>
  <si>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</si>
  <si>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</si>
  <si>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</si>
  <si>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</si>
  <si>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</si>
  <si>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</si>
  <si>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</si>
  <si>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</si>
  <si>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</si>
  <si>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</si>
  <si>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</si>
  <si>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</si>
  <si>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</si>
  <si>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</si>
  <si>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</si>
  <si>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</si>
  <si>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</si>
  <si>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</si>
  <si>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</si>
  <si>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</si>
  <si>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</si>
  <si>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</si>
  <si>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</si>
  <si>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</si>
  <si>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</si>
  <si>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</si>
  <si>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</si>
  <si>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</si>
  <si>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</si>
  <si>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</si>
  <si>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</si>
  <si>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</si>
  <si>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</si>
  <si>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</si>
  <si>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</si>
  <si>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</si>
  <si>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</si>
  <si>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</si>
  <si>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</si>
  <si>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</si>
  <si>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</si>
  <si>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</si>
  <si>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</si>
  <si>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</si>
  <si>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</si>
  <si>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</si>
  <si>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</si>
  <si>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</si>
  <si>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</si>
  <si>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</si>
  <si>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</si>
  <si>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</si>
  <si>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</si>
  <si>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</si>
  <si>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</si>
  <si>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</si>
  <si>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</si>
  <si>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</si>
  <si>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</si>
  <si>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</si>
  <si>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</si>
  <si>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</si>
  <si>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</si>
  <si>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</si>
  <si>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</si>
  <si>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</si>
  <si>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</si>
  <si>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</si>
  <si>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</si>
  <si>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</si>
  <si>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</si>
  <si>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</si>
  <si>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</si>
  <si>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</si>
  <si>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</si>
  <si>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</si>
  <si>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</si>
  <si>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</si>
  <si>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</si>
  <si>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</si>
  <si>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</si>
  <si>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</si>
  <si>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</si>
  <si>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</si>
  <si>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</si>
  <si>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</si>
  <si>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</si>
  <si>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</si>
  <si>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</si>
  <si>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</si>
  <si>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</si>
  <si>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</si>
  <si>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</si>
  <si>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</si>
  <si>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</si>
  <si>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</si>
  <si>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</si>
  <si>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</si>
  <si>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</si>
  <si>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</si>
  <si>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</si>
  <si>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</si>
  <si>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</si>
  <si>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</si>
  <si>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</si>
  <si>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</si>
  <si>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</si>
  <si>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</si>
  <si>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</si>
  <si>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</si>
  <si>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</si>
  <si>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</si>
  <si>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</si>
  <si>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</si>
  <si>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</si>
  <si>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</si>
  <si>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</si>
  <si>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</si>
  <si>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</si>
  <si>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</si>
  <si>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</si>
  <si>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</si>
  <si>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</si>
  <si>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</si>
  <si>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</si>
  <si>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</si>
  <si>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</si>
  <si>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</si>
  <si>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</si>
  <si>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</si>
  <si>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</si>
  <si>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</si>
  <si>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</si>
  <si>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</si>
  <si>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</si>
  <si>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</si>
  <si>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</si>
  <si>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</si>
  <si>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</si>
  <si>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</si>
  <si>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</si>
  <si>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</si>
  <si>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</si>
  <si>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</si>
  <si>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</si>
  <si>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</si>
  <si>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</si>
  <si>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</si>
  <si>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</si>
  <si>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</si>
  <si>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</si>
  <si>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</si>
  <si>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</si>
  <si>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</si>
  <si>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</si>
  <si>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</si>
  <si>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</si>
  <si>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</si>
  <si>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</si>
  <si>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</si>
  <si>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</si>
  <si>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</si>
  <si>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</si>
  <si>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</si>
  <si>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</si>
  <si>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</si>
  <si>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</si>
  <si>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</si>
  <si>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</si>
  <si>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</si>
  <si>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</si>
  <si>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</si>
  <si>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</si>
  <si>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</si>
  <si>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</si>
  <si>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</si>
  <si>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</si>
  <si>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</si>
  <si>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</si>
  <si>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</si>
  <si>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</si>
  <si>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</si>
  <si>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</si>
  <si>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</si>
  <si>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</si>
  <si>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</si>
  <si>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</si>
  <si>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</si>
  <si>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</si>
  <si>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</si>
  <si>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</si>
  <si>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</si>
  <si>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</si>
  <si>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</si>
  <si>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</si>
  <si>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</si>
  <si>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</si>
  <si>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</si>
  <si>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</si>
  <si>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</si>
  <si>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</si>
  <si>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</si>
  <si>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</si>
  <si>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</si>
  <si>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</si>
  <si>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</si>
  <si>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</si>
  <si>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</si>
  <si>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</si>
  <si>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</si>
  <si>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</si>
  <si>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</si>
  <si>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</si>
  <si>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</si>
  <si>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</si>
  <si>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</si>
  <si>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</si>
  <si>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</si>
  <si>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</si>
  <si>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</si>
  <si>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</si>
  <si>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</si>
  <si>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</si>
  <si>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</si>
  <si>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</si>
  <si>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</si>
  <si>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</si>
  <si>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</si>
  <si>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</si>
  <si>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</si>
  <si>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</si>
  <si>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</si>
  <si>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</si>
  <si>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</si>
  <si>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</si>
  <si>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</si>
  <si>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</si>
  <si>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</si>
  <si>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</si>
  <si>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</si>
  <si>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</si>
  <si>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</si>
  <si>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</si>
  <si>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</si>
  <si>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</si>
  <si>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</si>
  <si>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</si>
  <si>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</si>
  <si>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</si>
  <si>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</si>
  <si>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</si>
  <si>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</si>
  <si>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</si>
  <si>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</si>
  <si>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</si>
  <si>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</si>
  <si>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</si>
  <si>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</si>
  <si>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</si>
  <si>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</si>
  <si>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</si>
  <si>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</si>
  <si>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</si>
  <si>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</si>
  <si>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</si>
  <si>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</si>
  <si>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</si>
  <si>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</si>
  <si>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</si>
  <si>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</si>
  <si>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</si>
  <si>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</si>
  <si>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</si>
  <si>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</si>
  <si>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</si>
  <si>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</si>
  <si>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</si>
  <si>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</si>
  <si>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</si>
  <si>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</si>
  <si>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</si>
  <si>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</si>
  <si>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</si>
  <si>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</si>
  <si>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</si>
  <si>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</si>
  <si>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</si>
  <si>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</si>
  <si>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</si>
  <si>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</si>
  <si>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</si>
  <si>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</si>
  <si>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</si>
  <si>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</si>
  <si>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</si>
  <si>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</si>
  <si>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</si>
  <si>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</si>
  <si>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</si>
  <si>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</si>
  <si>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</si>
  <si>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</si>
  <si>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</si>
  <si>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</si>
  <si>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</si>
  <si>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</si>
  <si>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</si>
  <si>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</si>
  <si>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</si>
  <si>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</si>
  <si>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</si>
  <si>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</si>
  <si>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</si>
  <si>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</si>
  <si>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</si>
  <si>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</si>
  <si>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</si>
  <si>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</si>
  <si>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</si>
  <si>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</si>
  <si>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</si>
  <si>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</si>
  <si>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</si>
  <si>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</si>
  <si>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</si>
  <si>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</si>
  <si>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</si>
  <si>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</si>
  <si>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</si>
  <si>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</si>
  <si>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</si>
  <si>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</si>
  <si>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</si>
  <si>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</si>
  <si>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</si>
  <si>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</si>
  <si>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</si>
  <si>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</si>
  <si>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</si>
  <si>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</si>
  <si>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</si>
  <si>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</si>
  <si>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</si>
  <si>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</si>
  <si>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</si>
  <si>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</si>
  <si>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</si>
  <si>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</si>
  <si>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</si>
  <si>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</si>
  <si>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</si>
  <si>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</si>
  <si>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</si>
  <si>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</si>
  <si>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</si>
  <si>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</si>
  <si>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</si>
  <si>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</si>
  <si>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</si>
  <si>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</si>
  <si>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</si>
  <si>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</si>
  <si>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</si>
  <si>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</si>
  <si>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</si>
  <si>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</si>
  <si>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</si>
  <si>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</si>
  <si>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</si>
  <si>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</si>
  <si>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</si>
  <si>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</si>
  <si>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</si>
  <si>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</si>
  <si>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</si>
  <si>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</si>
  <si>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</si>
  <si>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</si>
  <si>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</si>
  <si>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</si>
  <si>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</si>
  <si>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</si>
  <si>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</si>
  <si>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</si>
  <si>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</si>
  <si>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</si>
  <si>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</si>
  <si>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</si>
  <si>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</si>
  <si>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</si>
  <si>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</si>
  <si>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</si>
  <si>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</si>
  <si>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</si>
  <si>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</si>
  <si>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</si>
  <si>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</si>
  <si>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</si>
  <si>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</si>
  <si>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</si>
  <si>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</si>
  <si>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</si>
  <si>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</si>
  <si>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</si>
  <si>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</si>
  <si>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</si>
  <si>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</si>
  <si>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</si>
  <si>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</si>
  <si>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</si>
  <si>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</si>
  <si>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</si>
  <si>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</si>
  <si>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</si>
  <si>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</si>
  <si>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</si>
  <si>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</si>
  <si>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</si>
  <si>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</si>
  <si>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</si>
  <si>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</si>
  <si>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</si>
  <si>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</si>
  <si>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</si>
  <si>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</si>
  <si>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</si>
  <si>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</si>
  <si>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</si>
  <si>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</si>
  <si>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</si>
  <si>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</si>
  <si>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</si>
  <si>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</si>
  <si>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</si>
  <si>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</si>
  <si>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</si>
  <si>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</si>
  <si>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</si>
  <si>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</si>
  <si>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</si>
  <si>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</si>
  <si>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</si>
  <si>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</si>
  <si>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</si>
  <si>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</si>
  <si>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</si>
  <si>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</si>
  <si>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</si>
  <si>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</si>
  <si>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</si>
  <si>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</si>
  <si>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</si>
  <si>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</si>
  <si>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</si>
  <si>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</si>
  <si>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</si>
  <si>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</si>
  <si>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</si>
  <si>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</si>
  <si>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</si>
  <si>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</si>
  <si>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</si>
  <si>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</si>
  <si>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</si>
  <si>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</si>
  <si>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</si>
  <si>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</si>
  <si>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</si>
  <si>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</si>
  <si>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</si>
  <si>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</si>
  <si>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</si>
  <si>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</si>
  <si>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</si>
  <si>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</si>
  <si>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</si>
  <si>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</si>
  <si>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</si>
  <si>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</si>
  <si>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</si>
  <si>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</si>
  <si>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</si>
  <si>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</si>
  <si>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</si>
  <si>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</si>
  <si>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</si>
  <si>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</si>
  <si>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</si>
  <si>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</si>
  <si>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</si>
  <si>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</si>
  <si>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</si>
  <si>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</si>
  <si>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</si>
  <si>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</si>
  <si>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</si>
  <si>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</si>
  <si>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</si>
  <si>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</si>
  <si>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</si>
  <si>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</si>
  <si>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</si>
  <si>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</si>
  <si>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</si>
  <si>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</si>
  <si>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</si>
  <si>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</si>
  <si>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</si>
  <si>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</si>
  <si>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</si>
  <si>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</si>
  <si>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</si>
  <si>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</si>
  <si>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</si>
  <si>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</si>
  <si>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</si>
  <si>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</si>
  <si>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</si>
  <si>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</si>
  <si>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</si>
  <si>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</si>
  <si>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</si>
  <si>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</si>
  <si>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</si>
  <si>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</si>
  <si>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</si>
  <si>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</si>
  <si>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</si>
  <si>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</si>
  <si>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</si>
  <si>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</si>
  <si>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</si>
  <si>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</si>
  <si>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</si>
  <si>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</si>
  <si>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</si>
  <si>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</si>
  <si>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</si>
  <si>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</si>
  <si>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</si>
  <si>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</si>
  <si>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</si>
  <si>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</si>
  <si>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</si>
  <si>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</si>
  <si>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</si>
  <si>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</si>
  <si>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</si>
  <si>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</si>
  <si>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</si>
  <si>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</si>
  <si>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</si>
  <si>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</si>
  <si>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</si>
  <si>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</si>
  <si>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</si>
  <si>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</si>
  <si>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</si>
  <si>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</si>
  <si>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</si>
  <si>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</si>
  <si>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</si>
  <si>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</si>
  <si>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</si>
  <si>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</si>
  <si>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</si>
  <si>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</si>
  <si>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</si>
  <si>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</si>
  <si>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</si>
  <si>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</si>
  <si>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</si>
  <si>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</si>
  <si>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</si>
  <si>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</si>
  <si>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</si>
  <si>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</si>
  <si>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</si>
  <si>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</si>
  <si>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</si>
  <si>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</si>
  <si>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</si>
  <si>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</si>
  <si>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</si>
  <si>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</si>
  <si>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</si>
  <si>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</si>
  <si>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</si>
  <si>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</si>
  <si>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</si>
  <si>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</si>
  <si>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</si>
  <si>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</si>
  <si>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</si>
  <si>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</si>
  <si>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</si>
  <si>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</si>
  <si>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</si>
  <si>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</si>
  <si>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</si>
  <si>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</si>
  <si>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</si>
  <si>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</si>
  <si>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</si>
  <si>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</si>
  <si>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</si>
  <si>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</si>
  <si>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</si>
  <si>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</si>
  <si>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</si>
  <si>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</si>
  <si>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</si>
  <si>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</si>
  <si>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</si>
  <si>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</si>
  <si>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</si>
  <si>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</si>
  <si>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</si>
  <si>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</si>
  <si>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</si>
  <si>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</si>
  <si>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</si>
  <si>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</si>
  <si>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</si>
  <si>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</si>
  <si>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</si>
  <si>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</si>
  <si>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</si>
  <si>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</si>
  <si>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</si>
  <si>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</si>
  <si>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</si>
  <si>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</si>
  <si>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</si>
  <si>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</si>
  <si>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</si>
  <si>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</si>
  <si>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</si>
  <si>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</si>
  <si>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</si>
  <si>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</si>
  <si>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</si>
  <si>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</si>
  <si>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</si>
  <si>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</si>
  <si>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</si>
  <si>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</si>
  <si>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</si>
  <si>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</si>
  <si>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</si>
  <si>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</si>
  <si>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</si>
  <si>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</si>
  <si>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</si>
  <si>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</si>
  <si>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</si>
  <si>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</si>
  <si>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</si>
  <si>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</si>
  <si>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</si>
  <si>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</si>
  <si>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</si>
  <si>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</si>
  <si>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</si>
  <si>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</si>
  <si>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</si>
  <si>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</si>
  <si>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</si>
  <si>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</si>
  <si>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</si>
  <si>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</si>
  <si>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</si>
  <si>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</si>
  <si>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</si>
  <si>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</si>
  <si>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</si>
  <si>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</si>
  <si>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</si>
  <si>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</si>
  <si>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</si>
  <si>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</si>
  <si>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</si>
  <si>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</si>
  <si>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</si>
  <si>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</si>
  <si>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</si>
  <si>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</si>
  <si>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</si>
  <si>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</si>
  <si>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</si>
  <si>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</si>
  <si>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</si>
  <si>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</si>
  <si>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</si>
  <si>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</si>
  <si>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</si>
  <si>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</si>
  <si>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</si>
  <si>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</si>
  <si>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</si>
  <si>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</si>
  <si>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</si>
  <si>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</si>
  <si>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</si>
  <si>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</si>
  <si>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</si>
  <si>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</si>
  <si>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</si>
  <si>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</si>
  <si>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</si>
  <si>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</si>
  <si>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</si>
  <si>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</si>
  <si>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</si>
  <si>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</si>
  <si>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</si>
  <si>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</si>
  <si>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</si>
  <si>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</si>
  <si>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</si>
  <si>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</si>
  <si>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</si>
  <si>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</si>
  <si>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</si>
  <si>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</si>
  <si>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</si>
  <si>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</si>
  <si>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</si>
  <si>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</si>
  <si>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</si>
  <si>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</si>
  <si>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</si>
  <si>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</si>
  <si>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</si>
  <si>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</si>
  <si>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</si>
  <si>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</si>
  <si>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</si>
  <si>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</si>
  <si>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</si>
  <si>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</si>
  <si>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</si>
  <si>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</si>
  <si>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</si>
  <si>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</si>
  <si>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</si>
  <si>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</si>
  <si>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</si>
  <si>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</si>
  <si>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</si>
  <si>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</si>
  <si>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</si>
  <si>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</si>
  <si>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</si>
  <si>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</si>
  <si>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</si>
  <si>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</si>
  <si>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</si>
  <si>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</si>
  <si>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</si>
  <si>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</si>
  <si>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</si>
  <si>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</si>
  <si>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</si>
  <si>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</si>
  <si>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</si>
  <si>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</si>
  <si>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</si>
  <si>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</si>
  <si>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</si>
  <si>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</si>
  <si>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</si>
  <si>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</si>
  <si>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</si>
  <si>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</si>
  <si>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</si>
  <si>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</si>
  <si>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</si>
  <si>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</si>
  <si>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</si>
  <si>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</si>
  <si>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</si>
  <si>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</si>
  <si>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</si>
  <si>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</si>
  <si>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</si>
  <si>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</si>
  <si>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</si>
  <si>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</si>
  <si>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</si>
  <si>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</si>
  <si>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</si>
  <si>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</si>
  <si>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</si>
  <si>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</si>
  <si>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</si>
  <si>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</si>
  <si>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</si>
  <si>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</si>
  <si>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</si>
  <si>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</si>
  <si>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</si>
  <si>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</si>
  <si>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</si>
  <si>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</si>
  <si>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</si>
  <si>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</si>
  <si>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</si>
  <si>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</si>
  <si>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</si>
  <si>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</si>
  <si>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</si>
  <si>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</si>
  <si>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</si>
  <si>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</si>
  <si>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</si>
  <si>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</si>
  <si>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</si>
  <si>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</si>
  <si>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</si>
  <si>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</si>
  <si>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</si>
  <si>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</si>
  <si>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</si>
  <si>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</si>
  <si>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</si>
  <si>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</si>
  <si>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</si>
  <si>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</si>
  <si>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</si>
  <si>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</si>
  <si>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</si>
  <si>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</si>
  <si>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</si>
  <si>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</si>
  <si>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</si>
  <si>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</si>
  <si>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</si>
  <si>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</si>
  <si>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</si>
  <si>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</si>
  <si>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</si>
  <si>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</si>
  <si>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</si>
  <si>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</si>
  <si>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</si>
  <si>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</si>
  <si>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</si>
  <si>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</si>
  <si>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</si>
  <si>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</si>
  <si>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</si>
  <si>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</si>
  <si>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</si>
  <si>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</si>
  <si>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</si>
  <si>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</si>
  <si>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</si>
  <si>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</si>
  <si>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</si>
  <si>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</si>
  <si>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</si>
  <si>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</si>
  <si>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</si>
  <si>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</si>
  <si>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</si>
  <si>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</si>
  <si>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</si>
  <si>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</si>
  <si>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</si>
  <si>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</si>
  <si>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</si>
  <si>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</si>
  <si>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</si>
  <si>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</si>
  <si>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</si>
  <si>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</si>
  <si>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</si>
  <si>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</si>
  <si>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</si>
  <si>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</si>
  <si>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</si>
  <si>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</si>
  <si>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</si>
  <si>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</si>
  <si>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</si>
  <si>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</si>
  <si>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</si>
  <si>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</si>
  <si>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</si>
  <si>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</si>
  <si>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</si>
  <si>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</si>
  <si>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</si>
  <si>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</si>
  <si>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</si>
  <si>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</si>
  <si>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</si>
  <si>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</si>
  <si>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</si>
  <si>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</si>
  <si>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</si>
  <si>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</si>
  <si>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</si>
  <si>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</si>
  <si>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</si>
  <si>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</si>
  <si>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</si>
  <si>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</si>
  <si>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</si>
  <si>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</si>
  <si>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</si>
  <si>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</si>
  <si>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</si>
  <si>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</si>
  <si>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</si>
  <si>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</si>
  <si>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</si>
  <si>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</si>
  <si>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</si>
  <si>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</si>
  <si>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</si>
  <si>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</si>
  <si>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</si>
  <si>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</si>
  <si>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</si>
  <si>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</si>
  <si>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</si>
  <si>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</si>
  <si>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</si>
  <si>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</si>
  <si>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</si>
  <si>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</si>
  <si>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</si>
  <si>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</si>
  <si>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</si>
  <si>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</si>
  <si>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</si>
  <si>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</si>
  <si>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</si>
  <si>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</si>
  <si>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</si>
  <si>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</si>
  <si>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</si>
  <si>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</si>
  <si>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</si>
  <si>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</si>
  <si>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</si>
  <si>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</si>
  <si>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</si>
  <si>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</si>
  <si>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</si>
  <si>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</si>
  <si>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</si>
  <si>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</si>
  <si>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</si>
  <si>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</si>
  <si>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</si>
  <si>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</si>
  <si>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</si>
  <si>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</si>
  <si>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</si>
  <si>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</si>
  <si>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</si>
  <si>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</si>
  <si>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</si>
  <si>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</si>
  <si>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</si>
  <si>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</si>
  <si>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</si>
  <si>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</si>
  <si>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</si>
  <si>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</si>
  <si>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</si>
  <si>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</si>
  <si>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</si>
  <si>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</si>
  <si>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</si>
  <si>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</si>
  <si>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</si>
  <si>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</si>
  <si>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</si>
  <si>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</si>
  <si>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</si>
  <si>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</si>
  <si>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</si>
  <si>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</si>
  <si>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</si>
  <si>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</si>
  <si>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</si>
  <si>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</si>
  <si>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</si>
  <si>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</si>
  <si>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</si>
  <si>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</si>
  <si>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</si>
  <si>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</si>
  <si>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</si>
  <si>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</si>
  <si>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</si>
  <si>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</si>
  <si>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</si>
  <si>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</si>
  <si>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</si>
  <si>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</si>
  <si>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</si>
  <si>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</si>
  <si>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</si>
  <si>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</si>
  <si>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</si>
  <si>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</si>
  <si>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</si>
  <si>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</si>
  <si>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</si>
  <si>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</si>
  <si>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</si>
  <si>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</si>
  <si>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</si>
  <si>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</si>
  <si>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</si>
  <si>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</si>
  <si>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</si>
  <si>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</si>
  <si>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</si>
  <si>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</si>
  <si>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</si>
  <si>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</si>
  <si>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</si>
  <si>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</si>
  <si>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</si>
  <si>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</si>
  <si>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</si>
  <si>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</si>
  <si>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</si>
  <si>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</si>
  <si>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</si>
  <si>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</si>
  <si>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</si>
  <si>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</si>
  <si>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</si>
  <si>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</si>
  <si>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</si>
  <si>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</si>
  <si>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</si>
  <si>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</si>
  <si>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</si>
  <si>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</si>
  <si>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</si>
  <si>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</si>
  <si>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</si>
  <si>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</si>
  <si>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</si>
  <si>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</si>
  <si>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</si>
  <si>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</si>
  <si>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</si>
  <si>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</si>
  <si>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</si>
  <si>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</si>
  <si>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</si>
  <si>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</si>
  <si>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</si>
  <si>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</si>
  <si>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</si>
  <si>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</si>
  <si>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</si>
  <si>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</si>
  <si>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</si>
  <si>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</si>
  <si>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</si>
  <si>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</si>
  <si>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</si>
  <si>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</si>
  <si>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</si>
  <si>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</si>
  <si>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</si>
  <si>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</si>
  <si>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</si>
  <si>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</si>
  <si>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</si>
  <si>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</si>
  <si>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</si>
  <si>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</si>
  <si>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</si>
  <si>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</si>
  <si>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</si>
  <si>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</si>
  <si>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</si>
  <si>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</si>
  <si>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</si>
  <si>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</si>
  <si>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</si>
  <si>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</si>
  <si>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</si>
  <si>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</si>
  <si>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</si>
  <si>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</si>
  <si>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</si>
  <si>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</si>
  <si>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</si>
  <si>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</si>
  <si>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</si>
  <si>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</si>
  <si>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</si>
  <si>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</si>
  <si>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</si>
  <si>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</si>
  <si>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</si>
  <si>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</si>
  <si>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</si>
  <si>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</si>
  <si>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</si>
  <si>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</si>
  <si>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</si>
  <si>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</si>
  <si>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</si>
  <si>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</si>
  <si>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</si>
  <si>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</si>
  <si>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</si>
  <si>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</si>
  <si>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</si>
  <si>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</si>
  <si>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</si>
  <si>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</si>
  <si>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</si>
  <si>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</si>
  <si>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</si>
  <si>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</si>
  <si>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</si>
  <si>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</si>
  <si>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</si>
  <si>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</si>
  <si>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</si>
  <si>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</si>
  <si>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</si>
  <si>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</si>
  <si>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</si>
  <si>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</si>
  <si>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</si>
  <si>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</si>
  <si>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</si>
  <si>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</si>
  <si>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</si>
  <si>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</si>
  <si>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</si>
  <si>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</si>
  <si>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</si>
  <si>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</si>
  <si>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</si>
  <si>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</si>
  <si>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</si>
  <si>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</si>
  <si>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</si>
  <si>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</si>
  <si>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</si>
  <si>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</si>
  <si>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</si>
  <si>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</si>
  <si>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</si>
  <si>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</si>
  <si>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</si>
  <si>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</si>
  <si>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</si>
  <si>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</si>
  <si>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</si>
  <si>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</si>
  <si>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</si>
  <si>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</si>
  <si>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</si>
  <si>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</si>
  <si>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</si>
  <si>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</si>
  <si>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</si>
  <si>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</si>
  <si>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</si>
  <si>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</si>
  <si>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</si>
  <si>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</si>
  <si>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</si>
  <si>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</si>
  <si>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</si>
  <si>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</si>
  <si>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</si>
  <si>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</si>
  <si>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</si>
  <si>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</si>
  <si>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</si>
  <si>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</si>
  <si>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</si>
  <si>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</si>
  <si>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</si>
  <si>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</si>
  <si>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</si>
  <si>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</si>
  <si>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</si>
  <si>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</si>
  <si>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</si>
  <si>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</si>
  <si>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</si>
  <si>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</si>
  <si>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</si>
  <si>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</si>
  <si>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</si>
  <si>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</si>
  <si>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</si>
  <si>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</si>
  <si>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</si>
  <si>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</si>
  <si>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</si>
  <si>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</si>
  <si>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</si>
  <si>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</si>
  <si>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</si>
  <si>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</si>
  <si>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</si>
  <si>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</si>
  <si>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</si>
  <si>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</si>
  <si>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</si>
  <si>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</si>
  <si>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</si>
  <si>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</si>
  <si>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</si>
  <si>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</si>
  <si>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</si>
  <si>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</si>
  <si>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</si>
  <si>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</si>
  <si>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</si>
  <si>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</si>
  <si>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</si>
  <si>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</si>
  <si>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</si>
  <si>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</si>
  <si>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</si>
  <si>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</si>
  <si>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</si>
  <si>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</si>
  <si>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</si>
  <si>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</si>
  <si>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</si>
  <si>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</si>
  <si>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</si>
  <si>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</si>
  <si>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</si>
  <si>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</si>
  <si>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</si>
  <si>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</si>
  <si>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</si>
  <si>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</si>
  <si>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</si>
  <si>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</si>
  <si>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</si>
  <si>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</si>
  <si>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</si>
  <si>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</si>
  <si>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</si>
  <si>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</si>
  <si>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</si>
  <si>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</si>
  <si>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</si>
  <si>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</si>
  <si>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</si>
  <si>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</si>
  <si>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</si>
  <si>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</si>
  <si>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</si>
  <si>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</si>
  <si>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</si>
  <si>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</si>
  <si>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</si>
  <si>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</si>
  <si>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</si>
  <si>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</si>
  <si>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</si>
  <si>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</si>
  <si>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</si>
  <si>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</si>
  <si>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</si>
  <si>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</si>
  <si>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</si>
  <si>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</si>
  <si>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</si>
  <si>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</si>
  <si>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</si>
  <si>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</si>
  <si>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</si>
  <si>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</si>
  <si>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</si>
  <si>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</si>
  <si>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</si>
  <si>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</si>
  <si>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</si>
  <si>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</si>
  <si>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</si>
  <si>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</si>
  <si>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</si>
  <si>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</si>
  <si>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</si>
  <si>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</si>
  <si>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</si>
  <si>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</si>
  <si>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</si>
  <si>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</si>
  <si>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</si>
  <si>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</si>
  <si>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</si>
  <si>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</si>
  <si>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</si>
  <si>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</si>
  <si>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</si>
  <si>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</si>
  <si>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</si>
  <si>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</si>
  <si>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</si>
  <si>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</si>
  <si>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</si>
  <si>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</si>
  <si>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</si>
  <si>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</si>
  <si>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</si>
  <si>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</si>
  <si>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</si>
  <si>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</si>
  <si>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</si>
  <si>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</si>
  <si>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</si>
  <si>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</si>
  <si>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</si>
  <si>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</si>
  <si>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</si>
  <si>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</si>
  <si>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</si>
  <si>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</si>
  <si>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</si>
  <si>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</si>
  <si>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</si>
  <si>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</si>
  <si>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</si>
  <si>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</si>
  <si>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</si>
  <si>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</si>
  <si>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</si>
  <si>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</si>
  <si>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</si>
  <si>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</si>
  <si>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</si>
  <si>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</si>
  <si>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</si>
  <si>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</si>
  <si>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</si>
  <si>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</si>
  <si>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</si>
  <si>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</si>
  <si>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</si>
  <si>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</si>
  <si>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</si>
  <si>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</si>
  <si>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</si>
  <si>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</si>
  <si>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</si>
  <si>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</si>
  <si>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</si>
  <si>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</si>
  <si>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</si>
  <si>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</si>
  <si>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</si>
  <si>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</si>
  <si>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</si>
  <si>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</si>
  <si>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</si>
  <si>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</si>
  <si>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</si>
  <si>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</si>
  <si>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</si>
  <si>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</si>
  <si>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</si>
  <si>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</si>
  <si>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</si>
  <si>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</si>
  <si>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</si>
  <si>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</si>
  <si>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</si>
  <si>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</si>
  <si>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</si>
  <si>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</si>
  <si>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</si>
  <si>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</si>
  <si>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</si>
  <si>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</si>
  <si>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</si>
  <si>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</si>
  <si>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</si>
  <si>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</si>
  <si>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</si>
  <si>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</si>
  <si>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</si>
  <si>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</si>
  <si>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</si>
  <si>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</si>
  <si>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</si>
  <si>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</si>
  <si>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</si>
  <si>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</si>
  <si>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</si>
  <si>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</si>
  <si>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</si>
  <si>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</si>
  <si>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</si>
  <si>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</si>
  <si>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</si>
  <si>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</si>
  <si>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</si>
  <si>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</si>
  <si>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</si>
  <si>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</si>
  <si>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</si>
  <si>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</si>
  <si>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</si>
  <si>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</si>
  <si>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</si>
  <si>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</si>
  <si>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</si>
  <si>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</si>
  <si>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</si>
  <si>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</si>
  <si>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</si>
  <si>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</si>
  <si>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</si>
  <si>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</si>
  <si>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</si>
  <si>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</si>
  <si>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</si>
  <si>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</si>
  <si>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</si>
  <si>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</si>
  <si>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</si>
  <si>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</si>
  <si>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</si>
  <si>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</si>
  <si>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</si>
  <si>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</si>
  <si>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</si>
  <si>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</si>
  <si>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</si>
  <si>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</si>
  <si>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</si>
  <si>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</si>
  <si>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</si>
  <si>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</si>
  <si>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</si>
  <si>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</si>
  <si>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</si>
  <si>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</si>
  <si>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</si>
  <si>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</si>
  <si>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</si>
  <si>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</si>
  <si>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</si>
  <si>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</si>
  <si>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</si>
  <si>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</si>
  <si>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</si>
  <si>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</si>
  <si>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</si>
  <si>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</si>
  <si>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</si>
  <si>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</si>
  <si>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</si>
  <si>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</si>
  <si>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</si>
  <si>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</si>
  <si>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</si>
  <si>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</si>
  <si>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</si>
  <si>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</si>
  <si>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</si>
  <si>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</si>
  <si>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</si>
  <si>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</si>
  <si>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</si>
  <si>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</si>
  <si>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</si>
  <si>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</si>
  <si>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</si>
  <si>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</si>
  <si>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</si>
  <si>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</si>
  <si>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</si>
  <si>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</si>
  <si>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</si>
  <si>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</si>
  <si>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</si>
  <si>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</si>
  <si>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</si>
  <si>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</si>
  <si>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</si>
  <si>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</si>
  <si>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</si>
  <si>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</si>
  <si>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</si>
  <si>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</si>
  <si>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</si>
  <si>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</si>
  <si>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</si>
  <si>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</si>
  <si>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</si>
  <si>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</si>
  <si>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</si>
  <si>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</si>
  <si>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</si>
  <si>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</si>
  <si>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</si>
  <si>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</si>
  <si>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</si>
  <si>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</si>
  <si>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</si>
  <si>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</si>
  <si>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</si>
  <si>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</si>
  <si>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</si>
  <si>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</si>
  <si>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</si>
  <si>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</si>
  <si>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</si>
  <si>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</si>
  <si>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</si>
  <si>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</si>
  <si>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</si>
  <si>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</si>
  <si>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</si>
  <si>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</si>
  <si>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</si>
  <si>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</si>
  <si>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</si>
  <si>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</si>
  <si>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</si>
  <si>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</si>
  <si>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</si>
  <si>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</si>
  <si>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</si>
  <si>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</si>
  <si>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</si>
  <si>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</si>
  <si>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</si>
  <si>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</si>
  <si>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</si>
  <si>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</si>
  <si>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</si>
  <si>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</si>
  <si>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</si>
  <si>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</si>
  <si>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</si>
  <si>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</si>
  <si>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</si>
  <si>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</si>
  <si>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</si>
  <si>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</si>
  <si>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</si>
  <si>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</si>
  <si>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</si>
  <si>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</si>
  <si>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</si>
  <si>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</si>
  <si>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</si>
  <si>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</si>
  <si>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</si>
  <si>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</si>
  <si>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</si>
  <si>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</si>
  <si>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</si>
  <si>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</si>
  <si>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</si>
  <si>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</si>
  <si>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</si>
  <si>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</si>
  <si>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</si>
  <si>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</si>
  <si>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</si>
  <si>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</si>
  <si>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</si>
  <si>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</si>
  <si>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</si>
  <si>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</si>
  <si>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</si>
  <si>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</si>
  <si>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</si>
  <si>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</si>
  <si>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</si>
  <si>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</si>
  <si>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</si>
  <si>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</si>
  <si>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</si>
  <si>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</si>
  <si>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</si>
  <si>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</si>
  <si>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</si>
  <si>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</si>
  <si>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</si>
  <si>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</si>
  <si>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</si>
  <si>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</si>
  <si>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</si>
  <si>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</si>
  <si>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</si>
  <si>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</si>
  <si>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</si>
  <si>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</si>
  <si>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</si>
  <si>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</si>
  <si>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</si>
  <si>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</si>
  <si>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</si>
  <si>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</si>
  <si>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</si>
  <si>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</si>
  <si>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</si>
  <si>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</si>
  <si>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</si>
  <si>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</si>
  <si>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</si>
  <si>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</si>
  <si>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</si>
  <si>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</si>
  <si>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</si>
  <si>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</si>
  <si>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</si>
  <si>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</si>
  <si>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</si>
  <si>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</si>
  <si>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</si>
  <si>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</si>
  <si>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</si>
  <si>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</si>
  <si>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</si>
  <si>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</si>
  <si>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</si>
  <si>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</si>
  <si>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</si>
  <si>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</si>
  <si>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</si>
  <si>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</si>
  <si>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</si>
  <si>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</si>
  <si>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</si>
  <si>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</si>
  <si>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</si>
  <si>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</si>
  <si>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</si>
  <si>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</si>
  <si>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</si>
  <si>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</si>
  <si>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</si>
  <si>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</si>
  <si>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</si>
  <si>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</si>
  <si>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</si>
  <si>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</si>
  <si>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</si>
  <si>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</si>
  <si>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</si>
  <si>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</si>
  <si>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</si>
  <si>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</si>
  <si>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</si>
  <si>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</si>
  <si>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</si>
  <si>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</si>
  <si>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</si>
  <si>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</si>
  <si>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</si>
  <si>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</si>
  <si>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</si>
  <si>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</si>
  <si>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</si>
  <si>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</si>
  <si>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</si>
  <si>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</si>
  <si>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</si>
  <si>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</si>
  <si>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</si>
  <si>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</si>
  <si>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</si>
  <si>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</si>
  <si>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</si>
  <si>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</si>
  <si>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</si>
  <si>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</si>
  <si>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</si>
  <si>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</si>
  <si>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</si>
  <si>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</si>
  <si>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</si>
  <si>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</si>
  <si>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</si>
  <si>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</si>
  <si>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</si>
  <si>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</si>
  <si>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</si>
  <si>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</si>
  <si>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</si>
  <si>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</si>
  <si>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</si>
  <si>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</si>
  <si>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</si>
  <si>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</si>
  <si>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</si>
  <si>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</si>
  <si>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</si>
  <si>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</si>
  <si>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</si>
  <si>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</si>
  <si>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</si>
  <si>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</si>
  <si>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</si>
  <si>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</si>
  <si>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</si>
  <si>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</si>
  <si>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</si>
  <si>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</si>
  <si>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</si>
  <si>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</si>
  <si>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</si>
  <si>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</si>
  <si>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</si>
  <si>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</si>
  <si>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</si>
  <si>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</si>
  <si>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</si>
  <si>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</si>
  <si>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</si>
  <si>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</si>
  <si>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</si>
  <si>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</si>
  <si>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</si>
  <si>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</si>
  <si>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</si>
  <si>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</si>
  <si>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</si>
  <si>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</si>
  <si>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</si>
  <si>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</si>
  <si>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</si>
  <si>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</si>
  <si>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</si>
  <si>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</si>
  <si>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</si>
  <si>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</si>
  <si>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</si>
  <si>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</si>
  <si>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</si>
  <si>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</si>
  <si>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</si>
  <si>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</si>
  <si>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</si>
  <si>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</si>
  <si>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</si>
  <si>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</si>
  <si>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</si>
  <si>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</si>
  <si>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</si>
  <si>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</si>
  <si>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</si>
  <si>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</si>
  <si>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</si>
  <si>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</si>
  <si>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</si>
  <si>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</si>
  <si>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</si>
  <si>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</si>
  <si>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</si>
  <si>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</si>
  <si>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</si>
  <si>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</si>
  <si>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</si>
  <si>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</si>
  <si>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</si>
  <si>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</si>
  <si>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</si>
  <si>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</si>
  <si>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</si>
  <si>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</si>
  <si>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</si>
  <si>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</si>
  <si>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</si>
  <si>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</si>
  <si>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</si>
  <si>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</si>
  <si>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</si>
  <si>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</si>
  <si>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</si>
  <si>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</si>
  <si>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</si>
  <si>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</si>
  <si>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</si>
  <si>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</si>
  <si>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</si>
  <si>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</si>
  <si>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</si>
  <si>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</si>
  <si>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</si>
  <si>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</si>
  <si>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</si>
  <si>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</si>
  <si>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</si>
  <si>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</si>
  <si>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</si>
  <si>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</si>
  <si>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</si>
  <si>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</si>
  <si>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</si>
  <si>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</si>
  <si>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</si>
  <si>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</si>
  <si>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</si>
  <si>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</si>
  <si>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</si>
  <si>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</si>
  <si>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</si>
  <si>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</si>
  <si>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</si>
  <si>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</si>
  <si>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</si>
  <si>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</si>
  <si>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</si>
  <si>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</si>
  <si>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</si>
  <si>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</si>
  <si>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</si>
  <si>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</si>
  <si>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</si>
  <si>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</si>
  <si>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</si>
  <si>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</si>
  <si>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</si>
  <si>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</si>
  <si>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</si>
  <si>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</si>
  <si>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</si>
  <si>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</si>
  <si>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</si>
  <si>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</si>
  <si>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</si>
  <si>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</si>
  <si>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</si>
  <si>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</si>
  <si>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</si>
  <si>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</si>
  <si>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</si>
  <si>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</si>
  <si>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</si>
  <si>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</si>
  <si>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</si>
  <si>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</si>
  <si>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</si>
  <si>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</si>
  <si>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</si>
  <si>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</si>
  <si>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</si>
  <si>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</si>
  <si>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</si>
  <si>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</si>
  <si>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</si>
  <si>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</si>
  <si>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</si>
  <si>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</si>
  <si>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</si>
  <si>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</si>
  <si>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</si>
  <si>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</si>
  <si>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</si>
  <si>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</si>
  <si>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</si>
  <si>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</si>
  <si>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</si>
  <si>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</si>
  <si>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</si>
  <si>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</si>
  <si>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</si>
  <si>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</si>
  <si>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</si>
  <si>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</si>
  <si>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</si>
  <si>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</si>
  <si>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</si>
  <si>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</si>
  <si>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</si>
  <si>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</si>
  <si>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</si>
  <si>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</si>
  <si>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</si>
  <si>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</si>
  <si>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</si>
  <si>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</si>
  <si>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</si>
  <si>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</si>
  <si>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</si>
  <si>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</si>
  <si>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</si>
  <si>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</si>
  <si>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</si>
  <si>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</si>
  <si>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</si>
  <si>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</si>
  <si>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</si>
  <si>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</si>
  <si>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</si>
  <si>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</si>
  <si>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</si>
  <si>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</si>
  <si>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</si>
  <si>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</si>
  <si>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</si>
  <si>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</si>
  <si>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</si>
  <si>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</si>
  <si>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</si>
  <si>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</si>
  <si>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</si>
  <si>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</si>
  <si>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</si>
  <si>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</si>
  <si>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</si>
  <si>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</si>
  <si>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</si>
  <si>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</si>
  <si>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</si>
  <si>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</si>
  <si>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</si>
  <si>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</si>
  <si>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</si>
  <si>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</si>
  <si>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</si>
  <si>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</si>
  <si>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</si>
  <si>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</si>
  <si>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</si>
  <si>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</si>
  <si>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</si>
  <si>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</si>
  <si>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</si>
  <si>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</si>
  <si>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</si>
  <si>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</si>
  <si>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</si>
  <si>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</si>
  <si>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</si>
  <si>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</si>
  <si>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</si>
  <si>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</si>
  <si>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</si>
  <si>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</si>
  <si>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</si>
  <si>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</si>
  <si>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</si>
  <si>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</si>
  <si>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</si>
  <si>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</si>
  <si>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</si>
  <si>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</si>
  <si>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</si>
  <si>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</si>
  <si>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</si>
  <si>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</si>
  <si>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</si>
  <si>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</si>
  <si>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</si>
  <si>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</si>
  <si>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</si>
  <si>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</si>
  <si>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</si>
  <si>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</si>
  <si>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</si>
  <si>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</si>
  <si>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</si>
  <si>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</si>
  <si>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</si>
  <si>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</si>
  <si>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</si>
  <si>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</si>
  <si>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</si>
  <si>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</si>
  <si>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</si>
  <si>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</si>
  <si>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</si>
  <si>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</si>
  <si>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</si>
  <si>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</si>
  <si>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</si>
  <si>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</si>
  <si>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</si>
  <si>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</si>
  <si>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</si>
  <si>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</si>
  <si>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</si>
  <si>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</si>
  <si>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</si>
  <si>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</si>
  <si>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</si>
  <si>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</si>
  <si>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</si>
  <si>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</si>
  <si>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</si>
  <si>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</si>
  <si>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</si>
  <si>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</si>
  <si>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</si>
  <si>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</si>
  <si>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</si>
  <si>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</si>
  <si>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</si>
  <si>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</si>
  <si>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</si>
  <si>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</si>
  <si>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</si>
  <si>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</si>
  <si>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</si>
  <si>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</si>
  <si>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</si>
  <si>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</si>
  <si>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</si>
  <si>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</si>
  <si>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</si>
  <si>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</si>
  <si>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</si>
  <si>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</si>
  <si>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</si>
  <si>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</si>
  <si>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</si>
  <si>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</si>
  <si>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</si>
  <si>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</si>
  <si>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</si>
  <si>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</si>
  <si>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</si>
  <si>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</si>
  <si>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</si>
  <si>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</si>
  <si>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</si>
  <si>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</si>
  <si>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</si>
  <si>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</si>
  <si>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</si>
  <si>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</si>
  <si>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</si>
  <si>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</si>
  <si>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</si>
  <si>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</si>
  <si>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</si>
  <si>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</si>
  <si>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</si>
  <si>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</si>
  <si>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</si>
  <si>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</si>
  <si>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</si>
  <si>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</si>
  <si>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</si>
  <si>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</si>
  <si>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</si>
  <si>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</si>
  <si>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</si>
  <si>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</si>
  <si>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</si>
  <si>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</si>
  <si>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</si>
  <si>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</si>
  <si>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</si>
  <si>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</si>
  <si>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</si>
  <si>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</si>
  <si>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</si>
  <si>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</si>
  <si>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</si>
  <si>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</si>
  <si>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</si>
  <si>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</si>
  <si>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</si>
  <si>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</si>
  <si>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</si>
  <si>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</si>
  <si>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</si>
  <si>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</si>
  <si>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</si>
  <si>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</si>
  <si>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</si>
  <si>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</si>
  <si>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</si>
  <si>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</si>
  <si>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</si>
  <si>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</si>
  <si>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</si>
  <si>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</si>
  <si>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</si>
  <si>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</si>
  <si>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</si>
  <si>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</si>
  <si>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</si>
  <si>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</si>
  <si>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</si>
  <si>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</si>
  <si>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</si>
  <si>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</si>
  <si>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</si>
  <si>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</si>
  <si>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</si>
  <si>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</si>
  <si>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</si>
  <si>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</si>
  <si>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</si>
  <si>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</si>
  <si>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</si>
  <si>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</si>
  <si>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</si>
  <si>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</si>
  <si>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</si>
  <si>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</si>
  <si>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</si>
  <si>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</si>
  <si>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</si>
  <si>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</si>
  <si>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</si>
  <si>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</si>
  <si>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</si>
  <si>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</si>
  <si>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</si>
  <si>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</si>
  <si>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</si>
  <si>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</si>
  <si>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</si>
  <si>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</si>
  <si>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</si>
  <si>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</si>
  <si>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</si>
  <si>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</si>
  <si>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</si>
  <si>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</si>
  <si>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</si>
  <si>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</si>
  <si>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</si>
  <si>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</si>
  <si>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</si>
  <si>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</si>
  <si>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</si>
  <si>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</si>
  <si>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</si>
  <si>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</si>
  <si>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</si>
  <si>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</si>
  <si>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</si>
  <si>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</si>
  <si>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</si>
  <si>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</si>
  <si>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</si>
  <si>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</si>
  <si>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</si>
  <si>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</si>
  <si>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</si>
  <si>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</si>
  <si>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</si>
  <si>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</si>
  <si>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</si>
  <si>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</si>
  <si>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</si>
  <si>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</si>
  <si>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</si>
  <si>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</si>
  <si>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</si>
  <si>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</si>
  <si>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</si>
  <si>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</si>
  <si>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</si>
  <si>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</si>
  <si>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</si>
  <si>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</si>
  <si>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</si>
  <si>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</si>
  <si>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</si>
  <si>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</si>
  <si>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</si>
  <si>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</si>
  <si>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</si>
  <si>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</si>
  <si>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</si>
  <si>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</si>
  <si>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</si>
  <si>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</si>
  <si>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</si>
  <si>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</si>
  <si>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</si>
  <si>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</si>
  <si>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</si>
  <si>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</si>
  <si>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</si>
  <si>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</si>
  <si>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</si>
  <si>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</si>
  <si>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</si>
  <si>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</si>
  <si>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</si>
  <si>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</si>
  <si>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</si>
  <si>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</si>
  <si>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</si>
  <si>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</si>
  <si>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</si>
  <si>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</si>
  <si>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</si>
  <si>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</si>
  <si>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</si>
  <si>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</si>
  <si>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</si>
  <si>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</si>
  <si>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</si>
  <si>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</si>
  <si>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</si>
  <si>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</si>
  <si>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</si>
  <si>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</si>
  <si>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</si>
  <si>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</si>
  <si>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</si>
  <si>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</si>
  <si>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</si>
  <si>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</si>
  <si>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</si>
  <si>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</si>
  <si>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</si>
  <si>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</si>
  <si>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</si>
  <si>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</si>
  <si>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</si>
  <si>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</si>
  <si>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</si>
  <si>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</si>
  <si>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</si>
  <si>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</si>
  <si>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</si>
  <si>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</si>
  <si>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</si>
  <si>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</si>
  <si>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</si>
  <si>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</si>
  <si>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</si>
  <si>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</si>
  <si>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</si>
  <si>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</si>
  <si>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</si>
  <si>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</si>
  <si>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</si>
  <si>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</si>
  <si>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</si>
  <si>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</si>
  <si>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</si>
  <si>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</si>
  <si>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</si>
  <si>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</si>
  <si>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</si>
  <si>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</si>
  <si>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</si>
  <si>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</si>
  <si>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</si>
  <si>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</si>
  <si>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</si>
  <si>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</si>
  <si>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</si>
  <si>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</si>
  <si>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</si>
  <si>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</si>
  <si>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</si>
  <si>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</si>
  <si>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</si>
  <si>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</si>
  <si>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</si>
  <si>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</si>
  <si>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</si>
  <si>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</si>
  <si>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</si>
  <si>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</si>
  <si>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</si>
  <si>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</si>
  <si>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</si>
  <si>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</si>
  <si>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</si>
  <si>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</si>
  <si>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</si>
  <si>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</si>
  <si>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</si>
  <si>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</si>
  <si>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</si>
  <si>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</si>
  <si>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</si>
  <si>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</si>
  <si>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</si>
  <si>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</si>
  <si>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</si>
  <si>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</si>
  <si>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</si>
  <si>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</si>
  <si>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</si>
  <si>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</si>
  <si>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</si>
  <si>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</si>
  <si>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</si>
  <si>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</si>
  <si>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</si>
  <si>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</si>
  <si>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</si>
  <si>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</si>
  <si>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</si>
  <si>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</si>
  <si>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</si>
  <si>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</si>
  <si>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</si>
  <si>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</si>
  <si>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</si>
  <si>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</si>
  <si>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</si>
  <si>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</si>
  <si>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</si>
  <si>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</si>
  <si>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</si>
  <si>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</si>
  <si>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</si>
  <si>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</si>
  <si>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</si>
  <si>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</si>
  <si>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</si>
  <si>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</si>
  <si>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</si>
  <si>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</si>
  <si>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</si>
  <si>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</si>
  <si>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</si>
  <si>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</si>
  <si>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</si>
  <si>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</si>
  <si>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</si>
  <si>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</si>
  <si>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</si>
  <si>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</si>
  <si>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</si>
  <si>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</si>
  <si>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</si>
  <si>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</si>
  <si>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</si>
  <si>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</si>
  <si>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</si>
  <si>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</si>
  <si>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</si>
  <si>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</si>
  <si>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</si>
  <si>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</si>
  <si>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</si>
  <si>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</si>
  <si>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</si>
  <si>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</si>
  <si>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</si>
  <si>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</si>
  <si>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</si>
  <si>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</si>
  <si>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</si>
  <si>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</si>
  <si>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</si>
  <si>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</si>
  <si>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</si>
  <si>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</si>
  <si>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</si>
  <si>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</si>
  <si>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</si>
  <si>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</si>
  <si>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</si>
  <si>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</si>
  <si>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</si>
  <si>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</si>
  <si>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</si>
  <si>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</si>
  <si>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</si>
  <si>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</si>
  <si>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</si>
  <si>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</si>
  <si>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</si>
  <si>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</si>
  <si>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</si>
  <si>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</si>
  <si>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</si>
  <si>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</si>
  <si>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</si>
  <si>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</si>
  <si>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</si>
  <si>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</si>
  <si>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</si>
  <si>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</si>
  <si>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</si>
  <si>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</si>
  <si>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</si>
  <si>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</si>
  <si>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</si>
  <si>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</si>
  <si>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</si>
  <si>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</si>
  <si>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</si>
  <si>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</si>
  <si>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</si>
  <si>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</si>
  <si>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</si>
  <si>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</si>
  <si>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</si>
  <si>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</si>
  <si>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</si>
  <si>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</si>
  <si>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</si>
  <si>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</si>
  <si>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</si>
  <si>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</si>
  <si>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</si>
  <si>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</si>
  <si>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</si>
  <si>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</si>
  <si>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</si>
  <si>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</si>
  <si>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</si>
  <si>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</si>
  <si>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</si>
  <si>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</si>
  <si>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</si>
  <si>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</si>
  <si>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</si>
  <si>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</si>
  <si>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</si>
  <si>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</si>
  <si>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</si>
  <si>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</si>
  <si>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</si>
  <si>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</si>
  <si>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</si>
  <si>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</si>
  <si>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</si>
  <si>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</si>
  <si>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</si>
  <si>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</si>
  <si>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</si>
  <si>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</si>
  <si>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</si>
  <si>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</si>
  <si>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</si>
  <si>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</si>
  <si>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</si>
  <si>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</si>
  <si>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</si>
  <si>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</si>
  <si>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</si>
  <si>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</si>
  <si>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</si>
  <si>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</si>
  <si>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</si>
  <si>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</si>
  <si>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</si>
  <si>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</si>
  <si>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</si>
  <si>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</si>
  <si>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</si>
  <si>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</si>
  <si>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</si>
  <si>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</si>
  <si>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</si>
  <si>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</si>
  <si>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</si>
  <si>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</si>
  <si>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</si>
  <si>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</si>
  <si>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</si>
  <si>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</si>
  <si>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</si>
  <si>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</si>
  <si>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</si>
  <si>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</si>
  <si>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</si>
  <si>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</si>
  <si>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</si>
  <si>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</si>
  <si>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</si>
  <si>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</si>
  <si>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</si>
  <si>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</si>
  <si>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</si>
  <si>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</si>
  <si>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</si>
  <si>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</si>
  <si>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</si>
  <si>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</si>
  <si>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</si>
  <si>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</si>
  <si>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</si>
  <si>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</si>
  <si>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</si>
  <si>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</si>
  <si>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</si>
  <si>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</si>
  <si>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</si>
  <si>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</si>
  <si>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</si>
  <si>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</si>
  <si>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</si>
  <si>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</si>
  <si>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</si>
  <si>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</si>
  <si>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</si>
  <si>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</si>
  <si>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</si>
  <si>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</si>
  <si>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</si>
  <si>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</si>
  <si>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</si>
  <si>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</si>
  <si>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</si>
  <si>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</si>
  <si>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</si>
  <si>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</si>
  <si>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</si>
  <si>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</si>
  <si>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</si>
  <si>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</si>
  <si>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</si>
  <si>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</si>
  <si>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</si>
  <si>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</si>
  <si>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</si>
  <si>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</si>
  <si>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</si>
  <si>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</si>
  <si>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</si>
  <si>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</si>
  <si>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</si>
  <si>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</si>
  <si>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</si>
  <si>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</si>
  <si>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</si>
  <si>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</si>
  <si>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</si>
  <si>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</si>
  <si>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</si>
  <si>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</si>
  <si>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</si>
  <si>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</si>
  <si>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</si>
  <si>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</si>
  <si>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</si>
  <si>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</si>
  <si>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</si>
  <si>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</si>
  <si>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</si>
  <si>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</si>
  <si>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</si>
  <si>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</si>
  <si>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</si>
  <si>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</si>
  <si>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</si>
  <si>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</si>
  <si>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</si>
  <si>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</si>
  <si>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</si>
  <si>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</si>
  <si>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</si>
  <si>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</si>
  <si>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</si>
  <si>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</si>
  <si>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</si>
  <si>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</si>
  <si>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</si>
  <si>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</si>
  <si>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</si>
  <si>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</si>
  <si>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</si>
  <si>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</si>
  <si>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</si>
  <si>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</si>
  <si>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</si>
  <si>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</si>
  <si>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</si>
  <si>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</si>
  <si>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</si>
  <si>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</si>
  <si>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</si>
  <si>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</si>
  <si>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</si>
  <si>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</si>
  <si>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</si>
  <si>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</si>
  <si>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</si>
  <si>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</si>
  <si>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</si>
  <si>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</si>
  <si>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</si>
  <si>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</si>
  <si>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</si>
  <si>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</si>
  <si>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</si>
  <si>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</si>
  <si>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</si>
  <si>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</si>
  <si>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</si>
  <si>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</si>
  <si>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</si>
  <si>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</si>
  <si>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</si>
  <si>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</si>
  <si>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</si>
  <si>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</si>
  <si>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</si>
  <si>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</si>
  <si>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</si>
  <si>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</si>
  <si>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</si>
  <si>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</si>
  <si>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</si>
  <si>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</si>
  <si>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</si>
  <si>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</si>
  <si>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</si>
  <si>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</si>
  <si>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</si>
  <si>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</si>
  <si>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</si>
  <si>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</si>
  <si>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</si>
  <si>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</si>
  <si>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</si>
  <si>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</si>
  <si>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</si>
  <si>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</si>
  <si>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</si>
  <si>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</si>
  <si>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</si>
  <si>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</si>
  <si>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</si>
  <si>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</si>
  <si>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</si>
  <si>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</si>
  <si>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</si>
  <si>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</si>
  <si>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</si>
  <si>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</si>
  <si>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</si>
  <si>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</si>
  <si>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</si>
  <si>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</si>
  <si>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</si>
  <si>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</si>
  <si>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</si>
  <si>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</si>
  <si>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</si>
  <si>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</si>
  <si>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</si>
  <si>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</si>
  <si>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</si>
  <si>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</si>
  <si>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</si>
  <si>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</si>
  <si>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</si>
  <si>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</si>
  <si>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</si>
  <si>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</si>
  <si>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</si>
  <si>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</si>
  <si>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</si>
  <si>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</si>
  <si>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</si>
  <si>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</si>
  <si>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</si>
  <si>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</si>
  <si>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</si>
  <si>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</si>
  <si>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</si>
  <si>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</si>
  <si>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</si>
  <si>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</si>
  <si>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</si>
  <si>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</si>
  <si>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</si>
  <si>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</si>
  <si>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</si>
  <si>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</si>
  <si>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</si>
  <si>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</si>
  <si>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</si>
  <si>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</si>
  <si>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</si>
  <si>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</si>
  <si>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</si>
  <si>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</si>
  <si>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</si>
  <si>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</si>
  <si>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</si>
  <si>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</si>
  <si>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</si>
  <si>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</si>
  <si>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</si>
  <si>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</si>
  <si>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</si>
  <si>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</si>
  <si>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</si>
  <si>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</si>
  <si>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</si>
  <si>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</si>
  <si>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</si>
  <si>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</si>
  <si>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</si>
  <si>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</si>
  <si>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</si>
  <si>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</si>
  <si>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</si>
  <si>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</si>
  <si>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</si>
  <si>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</si>
  <si>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</si>
  <si>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</si>
  <si>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</si>
  <si>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</si>
  <si>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</si>
  <si>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</si>
  <si>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</si>
  <si>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</si>
  <si>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</si>
  <si>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</si>
  <si>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</si>
  <si>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</si>
  <si>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</si>
  <si>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</si>
  <si>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</si>
  <si>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</si>
  <si>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</si>
  <si>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</si>
  <si>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</si>
  <si>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</si>
  <si>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</si>
  <si>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</si>
  <si>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</si>
  <si>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</si>
  <si>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</si>
  <si>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</si>
  <si>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</si>
  <si>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</si>
  <si>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</si>
  <si>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</si>
  <si>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</si>
  <si>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</si>
  <si>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</si>
  <si>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</si>
  <si>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</si>
  <si>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</si>
  <si>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</si>
  <si>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</si>
  <si>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</si>
  <si>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</si>
  <si>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</si>
  <si>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</si>
  <si>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</si>
  <si>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</si>
  <si>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</si>
  <si>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</si>
  <si>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</si>
  <si>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</si>
  <si>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</si>
  <si>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</si>
  <si>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</si>
  <si>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</si>
  <si>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</si>
  <si>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</si>
  <si>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</si>
  <si>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</si>
  <si>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</si>
  <si>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</si>
  <si>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</si>
  <si>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</si>
  <si>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</si>
  <si>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</si>
  <si>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</si>
  <si>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</si>
  <si>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</si>
  <si>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</si>
  <si>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</si>
  <si>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</si>
  <si>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</si>
  <si>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</si>
  <si>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</si>
  <si>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</si>
  <si>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</si>
  <si>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</si>
  <si>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</si>
  <si>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</si>
  <si>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</si>
  <si>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</si>
  <si>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</si>
  <si>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</si>
  <si>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</si>
  <si>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</si>
  <si>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</si>
  <si>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</si>
  <si>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</si>
  <si>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</si>
  <si>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</si>
  <si>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</si>
  <si>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</si>
  <si>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</si>
  <si>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</si>
  <si>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</si>
  <si>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</si>
  <si>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</si>
  <si>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</si>
  <si>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</si>
  <si>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</si>
  <si>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</si>
  <si>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</si>
  <si>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</si>
  <si>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</si>
  <si>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</si>
  <si>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</si>
  <si>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</si>
  <si>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</si>
  <si>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</si>
  <si>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</si>
  <si>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</si>
  <si>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</si>
  <si>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</si>
  <si>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</si>
  <si>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</si>
  <si>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</si>
  <si>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</si>
  <si>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</si>
  <si>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</si>
  <si>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</si>
  <si>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</si>
  <si>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</si>
  <si>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</si>
  <si>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</si>
  <si>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</si>
  <si>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</si>
  <si>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</si>
  <si>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</si>
  <si>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</si>
  <si>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</si>
  <si>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</si>
  <si>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</si>
  <si>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</si>
  <si>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</si>
  <si>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</si>
  <si>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</si>
  <si>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</si>
  <si>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</si>
  <si>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</si>
  <si>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</si>
  <si>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</si>
  <si>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</si>
  <si>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</si>
  <si>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</si>
  <si>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</si>
  <si>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</si>
  <si>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</si>
  <si>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</si>
  <si>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</si>
  <si>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</si>
  <si>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</si>
  <si>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</si>
  <si>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</si>
  <si>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</si>
  <si>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</si>
  <si>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</si>
  <si>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</si>
  <si>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</si>
  <si>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</si>
  <si>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</si>
  <si>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</si>
  <si>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</si>
  <si>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</si>
  <si>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</si>
  <si>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</si>
  <si>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</si>
  <si>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</si>
  <si>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</si>
  <si>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</si>
  <si>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</si>
  <si>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</si>
  <si>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</si>
  <si>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</si>
  <si>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</si>
  <si>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</si>
  <si>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</si>
  <si>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</si>
  <si>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</si>
  <si>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</si>
  <si>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</si>
  <si>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</si>
  <si>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</si>
  <si>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</si>
  <si>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</si>
  <si>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</si>
  <si>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</si>
  <si>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</si>
  <si>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</si>
  <si>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</si>
  <si>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</si>
  <si>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</si>
  <si>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</si>
  <si>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</si>
  <si>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</si>
  <si>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</si>
  <si>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</si>
  <si>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</si>
  <si>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</si>
  <si>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</si>
  <si>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</si>
  <si>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</si>
  <si>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</si>
  <si>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</si>
  <si>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</si>
  <si>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</si>
  <si>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</si>
  <si>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</si>
  <si>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</si>
  <si>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</si>
  <si>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</si>
  <si>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</si>
  <si>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</si>
  <si>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</si>
  <si>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</si>
  <si>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</si>
  <si>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</si>
  <si>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</si>
  <si>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</si>
  <si>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</si>
  <si>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</si>
  <si>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</si>
  <si>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</si>
  <si>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</si>
  <si>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</si>
  <si>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</si>
  <si>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</si>
  <si>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</si>
  <si>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</si>
  <si>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</si>
  <si>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</si>
  <si>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</si>
  <si>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</si>
  <si>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</si>
  <si>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</si>
  <si>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</si>
  <si>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</si>
  <si>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</si>
  <si>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</si>
  <si>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</si>
  <si>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</si>
  <si>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</si>
  <si>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</si>
  <si>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</si>
  <si>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</si>
  <si>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</si>
  <si>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</si>
  <si>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</si>
  <si>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</si>
  <si>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</si>
  <si>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</si>
  <si>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</si>
  <si>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</si>
  <si>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</si>
  <si>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</si>
  <si>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</si>
  <si>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</si>
  <si>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</si>
  <si>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</si>
  <si>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</si>
  <si>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</si>
  <si>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</si>
  <si>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</si>
  <si>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</si>
  <si>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</si>
  <si>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</si>
  <si>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</si>
  <si>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</si>
  <si>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</si>
  <si>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</si>
  <si>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</si>
  <si>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</si>
  <si>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</si>
  <si>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</si>
  <si>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</si>
  <si>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</si>
  <si>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</si>
  <si>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</si>
  <si>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</si>
  <si>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</si>
  <si>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</si>
  <si>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</si>
  <si>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</si>
  <si>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</si>
  <si>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</si>
  <si>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</si>
  <si>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</si>
  <si>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</si>
  <si>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</si>
  <si>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</si>
  <si>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</si>
  <si>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</si>
  <si>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</si>
  <si>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</si>
  <si>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</si>
  <si>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</si>
  <si>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</si>
  <si>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</si>
  <si>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</si>
  <si>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</si>
  <si>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</si>
  <si>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</si>
  <si>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</si>
  <si>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</si>
  <si>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</si>
  <si>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</si>
  <si>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</si>
  <si>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</si>
  <si>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</si>
  <si>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</si>
  <si>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</si>
  <si>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</si>
  <si>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</si>
  <si>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</si>
  <si>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</si>
  <si>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</si>
  <si>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</si>
  <si>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</si>
  <si>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</si>
  <si>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</si>
  <si>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</si>
  <si>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</si>
  <si>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</si>
  <si>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</si>
  <si>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</si>
  <si>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</si>
  <si>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</si>
  <si>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</si>
  <si>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</si>
  <si>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</si>
  <si>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</si>
  <si>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</si>
  <si>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</si>
  <si>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</si>
  <si>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</si>
  <si>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</si>
  <si>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</si>
  <si>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</si>
  <si>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</si>
  <si>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</si>
  <si>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</si>
  <si>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</si>
  <si>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</si>
  <si>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</si>
  <si>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</si>
  <si>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</si>
  <si>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</si>
  <si>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</si>
  <si>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</si>
  <si>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</si>
  <si>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</si>
  <si>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</si>
  <si>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</si>
  <si>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</si>
  <si>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</si>
  <si>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</si>
  <si>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</si>
  <si>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</si>
  <si>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</si>
  <si>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</si>
  <si>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</si>
  <si>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</si>
  <si>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</si>
  <si>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</si>
  <si>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</si>
  <si>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</si>
  <si>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</si>
  <si>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</si>
  <si>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</si>
  <si>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</si>
  <si>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</si>
  <si>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</si>
  <si>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</si>
  <si>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</si>
  <si>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</si>
  <si>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</si>
  <si>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</si>
  <si>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</si>
  <si>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</si>
  <si>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</si>
  <si>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</si>
  <si>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</si>
  <si>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</si>
  <si>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</si>
  <si>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</si>
  <si>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</si>
  <si>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</si>
  <si>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</si>
  <si>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</si>
  <si>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</si>
  <si>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</si>
  <si>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</si>
  <si>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</si>
  <si>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</si>
  <si>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</si>
  <si>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</si>
  <si>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</si>
  <si>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</si>
  <si>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</si>
  <si>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</si>
  <si>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</si>
  <si>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</si>
  <si>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</si>
  <si>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</si>
  <si>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</si>
  <si>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</si>
  <si>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</si>
  <si>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</si>
  <si>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</si>
  <si>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</si>
  <si>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</si>
  <si>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</si>
  <si>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</si>
  <si>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</si>
  <si>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</si>
  <si>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</si>
  <si>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</si>
  <si>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</si>
  <si>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</si>
  <si>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</si>
  <si>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</si>
  <si>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</si>
  <si>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</si>
  <si>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</si>
  <si>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</si>
  <si>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</si>
  <si>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</si>
  <si>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</si>
  <si>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</si>
  <si>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</si>
  <si>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</si>
  <si>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</si>
  <si>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</si>
  <si>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</si>
  <si>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</si>
  <si>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</si>
  <si>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</si>
  <si>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</si>
  <si>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</si>
  <si>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</si>
  <si>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</si>
  <si>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</si>
  <si>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</si>
  <si>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</si>
  <si>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</si>
  <si>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</si>
  <si>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</si>
  <si>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</si>
  <si>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</si>
  <si>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</si>
  <si>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</si>
  <si>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</si>
  <si>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</si>
  <si>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</si>
  <si>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</si>
  <si>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</si>
  <si>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</si>
  <si>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</si>
  <si>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</si>
  <si>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</si>
  <si>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</si>
  <si>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</si>
  <si>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</si>
  <si>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</si>
  <si>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</si>
  <si>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</si>
  <si>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</si>
  <si>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</si>
  <si>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</si>
  <si>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</si>
  <si>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</si>
  <si>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</si>
  <si>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</si>
  <si>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</si>
  <si>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</si>
  <si>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</si>
  <si>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</si>
  <si>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</si>
  <si>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</si>
  <si>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</si>
  <si>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</si>
  <si>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</si>
  <si>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</si>
  <si>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</si>
  <si>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</si>
  <si>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</si>
  <si>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</si>
  <si>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</si>
  <si>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</si>
  <si>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</si>
  <si>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</si>
  <si>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</si>
  <si>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</si>
  <si>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</si>
  <si>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</si>
  <si>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</si>
  <si>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</si>
  <si>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</si>
  <si>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</si>
  <si>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</si>
  <si>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</si>
  <si>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</si>
  <si>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</si>
  <si>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</si>
  <si>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</si>
  <si>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</si>
  <si>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</si>
  <si>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</si>
  <si>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</si>
  <si>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</si>
  <si>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</si>
  <si>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</si>
  <si>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</si>
  <si>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</si>
  <si>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</si>
  <si>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</si>
  <si>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</si>
  <si>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</si>
  <si>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</si>
  <si>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</si>
  <si>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</si>
  <si>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</si>
  <si>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</si>
  <si>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</si>
  <si>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</si>
  <si>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</si>
  <si>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</si>
  <si>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</si>
  <si>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</si>
  <si>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</si>
  <si>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</si>
  <si>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</si>
  <si>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</si>
  <si>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</si>
  <si>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</si>
  <si>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</si>
  <si>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</si>
  <si>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</si>
  <si>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</si>
  <si>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</si>
  <si>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</si>
  <si>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</si>
  <si>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</si>
  <si>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</si>
  <si>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</si>
  <si>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</si>
  <si>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</si>
  <si>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</si>
  <si>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</si>
  <si>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</si>
  <si>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</si>
  <si>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</si>
  <si>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</si>
  <si>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</si>
  <si>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</si>
  <si>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</si>
  <si>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</si>
  <si>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</si>
  <si>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</si>
  <si>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</si>
  <si>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</si>
  <si>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</si>
  <si>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</si>
  <si>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</si>
  <si>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</si>
  <si>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</si>
  <si>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</si>
  <si>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</si>
  <si>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</si>
  <si>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</si>
  <si>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</si>
  <si>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</si>
  <si>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</si>
  <si>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</si>
  <si>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</si>
  <si>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</si>
  <si>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</si>
  <si>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</si>
  <si>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</si>
  <si>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</si>
  <si>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</si>
  <si>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</si>
  <si>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</si>
  <si>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</si>
  <si>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</si>
  <si>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</si>
  <si>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</si>
  <si>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</si>
  <si>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</si>
  <si>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</si>
  <si>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</si>
  <si>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</si>
  <si>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</si>
  <si>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</si>
  <si>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</si>
  <si>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</si>
  <si>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</si>
  <si>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</si>
  <si>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</si>
  <si>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</si>
  <si>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</si>
  <si>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</si>
  <si>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</si>
  <si>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</si>
  <si>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</si>
  <si>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</si>
  <si>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</si>
  <si>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</si>
  <si>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</si>
  <si>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</si>
  <si>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</si>
  <si>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</si>
  <si>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</si>
  <si>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</si>
  <si>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</si>
  <si>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</si>
  <si>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</si>
  <si>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</si>
  <si>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</si>
  <si>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</si>
  <si>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</si>
  <si>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</si>
  <si>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</si>
  <si>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</si>
  <si>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</si>
  <si>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</si>
  <si>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</si>
  <si>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</si>
  <si>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</si>
  <si>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</si>
  <si>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</si>
  <si>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</si>
  <si>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</si>
  <si>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</si>
  <si>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</si>
  <si>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</si>
  <si>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</si>
  <si>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</si>
  <si>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</si>
  <si>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</si>
  <si>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</si>
  <si>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</si>
  <si>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</si>
  <si>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</si>
  <si>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</si>
  <si>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</si>
  <si>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</si>
  <si>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</si>
  <si>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</si>
  <si>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</si>
  <si>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</si>
  <si>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</si>
  <si>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</si>
  <si>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</si>
  <si>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</si>
  <si>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</si>
  <si>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</si>
  <si>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</si>
  <si>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</si>
  <si>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</si>
  <si>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</si>
  <si>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</si>
  <si>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</si>
  <si>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</si>
  <si>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</si>
  <si>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</si>
  <si>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</si>
  <si>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</si>
  <si>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</si>
  <si>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</si>
  <si>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</si>
  <si>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</si>
  <si>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</si>
  <si>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</si>
  <si>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</si>
  <si>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</si>
  <si>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</si>
  <si>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</si>
  <si>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</si>
  <si>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</si>
  <si>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</si>
  <si>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</si>
  <si>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</si>
  <si>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</si>
  <si>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</si>
  <si>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</si>
  <si>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</si>
  <si>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</si>
  <si>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</si>
  <si>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</si>
  <si>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</si>
  <si>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</si>
  <si>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</si>
  <si>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</si>
  <si>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</si>
  <si>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</si>
  <si>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</si>
  <si>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</si>
  <si>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</si>
  <si>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</si>
  <si>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</si>
  <si>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</si>
  <si>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</si>
  <si>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</si>
  <si>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</si>
  <si>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</si>
  <si>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</si>
  <si>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</si>
  <si>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</si>
  <si>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</si>
  <si>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</si>
  <si>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</si>
  <si>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</si>
  <si>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</si>
  <si>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</si>
  <si>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</si>
  <si>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</si>
  <si>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</si>
  <si>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</si>
  <si>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</si>
  <si>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</si>
  <si>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</si>
  <si>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</si>
  <si>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</si>
  <si>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</si>
  <si>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</si>
  <si>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</si>
  <si>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</si>
  <si>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</si>
  <si>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</si>
  <si>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</si>
  <si>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</si>
  <si>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</si>
  <si>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</si>
  <si>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</si>
  <si>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</si>
  <si>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</si>
  <si>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</si>
  <si>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</si>
  <si>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</si>
  <si>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</si>
  <si>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</si>
  <si>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</si>
  <si>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</si>
  <si>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</si>
  <si>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</si>
  <si>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</si>
  <si>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</si>
  <si>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</si>
  <si>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</si>
  <si>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</si>
  <si>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</si>
  <si>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</si>
  <si>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</si>
  <si>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</si>
  <si>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</si>
  <si>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</si>
  <si>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</si>
  <si>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</si>
  <si>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</si>
  <si>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</si>
  <si>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</si>
  <si>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</si>
  <si>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</si>
  <si>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</si>
  <si>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</si>
  <si>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</si>
  <si>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</si>
  <si>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</si>
  <si>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</si>
  <si>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</si>
  <si>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</si>
  <si>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</si>
  <si>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</si>
  <si>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</si>
  <si>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</si>
  <si>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</si>
  <si>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</si>
  <si>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</si>
  <si>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</si>
  <si>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</si>
  <si>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</si>
  <si>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</si>
  <si>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</si>
  <si>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</si>
  <si>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</si>
  <si>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</si>
  <si>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</si>
  <si>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</si>
  <si>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</si>
  <si>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</si>
  <si>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</si>
  <si>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</si>
  <si>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</si>
  <si>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</si>
  <si>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</si>
  <si>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</si>
  <si>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</si>
  <si>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</si>
  <si>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</si>
  <si>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</si>
  <si>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</si>
  <si>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</si>
  <si>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</si>
  <si>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</si>
  <si>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</si>
  <si>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</si>
  <si>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</si>
  <si>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</si>
  <si>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</si>
  <si>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</si>
  <si>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</si>
  <si>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</si>
  <si>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</si>
  <si>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</si>
  <si>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</si>
  <si>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</si>
  <si>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</si>
  <si>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</si>
  <si>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</si>
  <si>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</si>
  <si>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</si>
  <si>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</si>
  <si>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</si>
  <si>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</si>
  <si>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</si>
  <si>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</si>
  <si>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</si>
  <si>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</si>
  <si>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</si>
  <si>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</si>
  <si>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</si>
  <si>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</si>
  <si>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</si>
  <si>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</si>
  <si>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</si>
  <si>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</si>
  <si>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</si>
  <si>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</si>
  <si>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</si>
  <si>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</si>
  <si>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</si>
  <si>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</si>
  <si>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</si>
  <si>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</si>
  <si>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</si>
  <si>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</si>
  <si>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</si>
  <si>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</si>
  <si>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</si>
  <si>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</si>
  <si>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</si>
  <si>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</si>
  <si>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</si>
  <si>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</si>
  <si>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</si>
  <si>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</si>
  <si>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</si>
  <si>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</si>
  <si>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</si>
  <si>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</si>
  <si>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</si>
  <si>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</si>
  <si>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</si>
  <si>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</si>
  <si>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</si>
  <si>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</si>
  <si>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</si>
  <si>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</si>
  <si>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</si>
  <si>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</si>
  <si>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</si>
  <si>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</si>
  <si>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</si>
  <si>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</si>
  <si>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</si>
  <si>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</si>
  <si>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</si>
  <si>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</si>
  <si>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</si>
  <si>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</si>
  <si>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</si>
  <si>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</si>
  <si>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</si>
  <si>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</si>
  <si>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</si>
  <si>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</si>
  <si>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</si>
  <si>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</si>
  <si>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</si>
  <si>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</si>
  <si>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</si>
  <si>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</si>
  <si>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</si>
  <si>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</si>
  <si>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</si>
  <si>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</si>
  <si>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</si>
  <si>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</si>
  <si>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</si>
  <si>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</si>
  <si>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</si>
  <si>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</si>
  <si>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</si>
  <si>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</si>
  <si>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</si>
  <si>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</si>
  <si>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</si>
  <si>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</si>
  <si>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</si>
  <si>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</si>
  <si>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</si>
  <si>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</si>
  <si>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</si>
  <si>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</si>
  <si>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</si>
  <si>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</si>
  <si>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</si>
  <si>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</si>
  <si>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</si>
  <si>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</si>
  <si>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</si>
  <si>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</si>
  <si>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</si>
  <si>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</si>
  <si>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</si>
  <si>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</si>
  <si>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</si>
  <si>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</si>
  <si>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</si>
  <si>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</si>
  <si>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</si>
  <si>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</si>
  <si>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</si>
  <si>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</si>
  <si>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</si>
  <si>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</si>
  <si>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</si>
  <si>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</si>
  <si>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</si>
  <si>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</si>
  <si>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</si>
  <si>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</si>
  <si>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</si>
  <si>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</si>
  <si>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</si>
  <si>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</si>
  <si>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</si>
  <si>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</si>
  <si>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</si>
  <si>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</si>
  <si>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</si>
  <si>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</si>
  <si>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</si>
  <si>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</si>
  <si>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</si>
  <si>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</si>
  <si>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</si>
  <si>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</si>
  <si>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</si>
  <si>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</si>
  <si>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</si>
  <si>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</si>
  <si>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</si>
  <si>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</si>
  <si>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</si>
  <si>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</si>
  <si>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</si>
  <si>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</si>
  <si>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</si>
  <si>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</si>
  <si>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</si>
  <si>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</si>
  <si>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</si>
  <si>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</si>
  <si>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</si>
  <si>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</si>
  <si>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</si>
  <si>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</si>
  <si>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</si>
  <si>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</si>
  <si>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</si>
  <si>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</si>
  <si>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</si>
  <si>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</si>
  <si>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</si>
  <si>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</si>
  <si>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</si>
  <si>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</si>
  <si>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</si>
  <si>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</si>
  <si>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</si>
  <si>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</si>
  <si>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</si>
  <si>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</si>
  <si>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</si>
  <si>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</si>
  <si>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</si>
  <si>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</si>
  <si>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</si>
  <si>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</si>
  <si>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</si>
  <si>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</si>
  <si>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</si>
  <si>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</si>
  <si>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</si>
  <si>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</si>
  <si>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</si>
  <si>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</si>
  <si>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</si>
  <si>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</si>
  <si>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</si>
  <si>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</si>
  <si>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</si>
  <si>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</si>
  <si>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</si>
  <si>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</si>
  <si>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</si>
  <si>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</si>
  <si>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</si>
  <si>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</si>
  <si>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</si>
  <si>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</si>
  <si>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</si>
  <si>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</si>
  <si>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</si>
  <si>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</si>
  <si>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</si>
  <si>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</si>
  <si>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</si>
  <si>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</si>
  <si>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</si>
  <si>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</si>
  <si>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</si>
  <si>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</si>
  <si>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</si>
  <si>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</si>
  <si>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</si>
  <si>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</si>
  <si>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</si>
  <si>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</si>
  <si>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</si>
  <si>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</si>
  <si>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</si>
  <si>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</si>
  <si>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</si>
  <si>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</si>
  <si>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</si>
  <si>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</si>
  <si>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</si>
  <si>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</si>
  <si>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</si>
  <si>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</si>
  <si>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</si>
  <si>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</si>
  <si>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</si>
  <si>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</si>
  <si>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</si>
  <si>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</si>
  <si>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</si>
  <si>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</si>
  <si>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</si>
  <si>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</si>
  <si>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</si>
  <si>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</si>
  <si>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</si>
  <si>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</si>
  <si>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</si>
  <si>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</si>
  <si>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</si>
  <si>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</si>
  <si>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</si>
  <si>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</si>
  <si>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</si>
  <si>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</si>
  <si>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</si>
  <si>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</si>
  <si>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</si>
  <si>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</si>
  <si>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</si>
  <si>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</si>
  <si>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</si>
  <si>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</si>
  <si>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</si>
  <si>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</si>
  <si>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</si>
  <si>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</si>
  <si>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</si>
  <si>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</si>
  <si>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</si>
  <si>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</si>
  <si>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</si>
  <si>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</si>
  <si>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</si>
  <si>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</si>
  <si>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</si>
  <si>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</si>
  <si>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</si>
  <si>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</si>
  <si>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</si>
  <si>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</si>
  <si>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</si>
  <si>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</si>
  <si>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</si>
  <si>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</si>
  <si>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</si>
  <si>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</si>
  <si>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</si>
  <si>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</si>
  <si>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</si>
  <si>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</si>
  <si>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</si>
  <si>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</si>
  <si>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</si>
  <si>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</si>
  <si>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</si>
  <si>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</si>
  <si>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</si>
  <si>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</si>
  <si>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</si>
  <si>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</si>
  <si>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</si>
  <si>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</si>
  <si>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</si>
  <si>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</si>
  <si>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</si>
  <si>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</si>
  <si>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</si>
  <si>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</si>
  <si>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</si>
  <si>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</si>
  <si>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</si>
  <si>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</si>
  <si>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</si>
  <si>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</si>
  <si>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</si>
  <si>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</si>
  <si>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</si>
  <si>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</si>
  <si>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</si>
  <si>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</si>
  <si>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</si>
  <si>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</si>
  <si>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</si>
  <si>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</si>
  <si>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</si>
  <si>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</si>
  <si>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</si>
  <si>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</si>
  <si>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</si>
  <si>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</si>
  <si>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</si>
  <si>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</si>
  <si>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</si>
  <si>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</si>
  <si>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</si>
  <si>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</si>
  <si>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</si>
  <si>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</si>
  <si>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</si>
  <si>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</si>
  <si>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</si>
  <si>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</si>
  <si>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</si>
  <si>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</si>
  <si>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</si>
  <si>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</si>
  <si>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</si>
  <si>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</si>
  <si>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</si>
  <si>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</si>
  <si>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</si>
  <si>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</si>
  <si>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</si>
  <si>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</si>
  <si>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</si>
  <si>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</si>
  <si>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</si>
  <si>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</si>
  <si>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</si>
  <si>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</si>
  <si>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</si>
  <si>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</si>
  <si>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</si>
  <si>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</si>
  <si>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</si>
  <si>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</si>
  <si>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</si>
  <si>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</si>
  <si>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</si>
  <si>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</si>
  <si>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</si>
  <si>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</si>
  <si>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</si>
  <si>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</si>
  <si>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</si>
  <si>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</si>
  <si>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</si>
  <si>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</si>
  <si>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</si>
  <si>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</si>
  <si>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</si>
  <si>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</si>
  <si>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</si>
  <si>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</si>
  <si>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</si>
  <si>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</si>
  <si>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</si>
  <si>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</si>
  <si>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</si>
  <si>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</si>
  <si>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</si>
  <si>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</si>
  <si>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</si>
  <si>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</si>
  <si>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</si>
  <si>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</si>
  <si>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</si>
  <si>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</si>
  <si>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</si>
  <si>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</si>
  <si>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</si>
  <si>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</si>
  <si>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</si>
  <si>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</si>
  <si>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</si>
  <si>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</si>
  <si>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</si>
  <si>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</si>
  <si>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</si>
  <si>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</si>
  <si>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</si>
  <si>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</si>
  <si>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</si>
  <si>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</si>
  <si>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</si>
  <si>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</si>
  <si>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</si>
  <si>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</si>
  <si>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</si>
  <si>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</si>
  <si>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</si>
  <si>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</si>
  <si>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</si>
  <si>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</si>
  <si>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</si>
  <si>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</si>
  <si>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</si>
  <si>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</si>
  <si>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</si>
  <si>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</si>
  <si>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</si>
  <si>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</si>
  <si>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</si>
  <si>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</si>
  <si>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</si>
  <si>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</si>
  <si>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</si>
  <si>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</si>
  <si>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</si>
  <si>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</si>
  <si>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</si>
  <si>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</si>
  <si>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</si>
  <si>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</si>
  <si>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</si>
  <si>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</si>
  <si>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</si>
  <si>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</si>
  <si>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</si>
  <si>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</si>
  <si>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</si>
  <si>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</si>
  <si>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</si>
  <si>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</si>
  <si>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</si>
  <si>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</si>
  <si>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</si>
  <si>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</si>
  <si>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</si>
  <si>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</si>
  <si>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</si>
  <si>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</si>
  <si>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</si>
  <si>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</si>
  <si>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</si>
  <si>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</si>
  <si>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</si>
  <si>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</si>
  <si>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</si>
  <si>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</si>
  <si>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</si>
  <si>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</si>
  <si>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</si>
  <si>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</si>
  <si>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</si>
  <si>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</si>
  <si>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</si>
  <si>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</si>
  <si>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</si>
  <si>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</si>
  <si>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</si>
  <si>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</si>
  <si>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</si>
  <si>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</si>
  <si>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</si>
  <si>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</si>
  <si>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</si>
  <si>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</si>
  <si>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</si>
  <si>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</si>
  <si>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</si>
  <si>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</si>
  <si>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</si>
  <si>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</si>
  <si>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</si>
  <si>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</si>
  <si>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</si>
  <si>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</si>
  <si>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</si>
  <si>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</si>
  <si>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</si>
  <si>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</si>
  <si>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</si>
  <si>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</si>
  <si>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</si>
  <si>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</si>
  <si>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</si>
  <si>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</si>
  <si>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</si>
  <si>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</si>
  <si>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</si>
  <si>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</si>
  <si>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</si>
  <si>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</si>
  <si>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</si>
  <si>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</si>
  <si>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</si>
  <si>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</si>
  <si>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</si>
  <si>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</si>
  <si>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</si>
  <si>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</si>
  <si>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</si>
  <si>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</si>
  <si>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</si>
  <si>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</si>
  <si>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</si>
  <si>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</si>
  <si>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</si>
  <si>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</si>
  <si>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</si>
  <si>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</si>
  <si>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</si>
  <si>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</si>
  <si>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</si>
  <si>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</si>
  <si>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</si>
  <si>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</si>
  <si>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</si>
  <si>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</si>
  <si>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</si>
  <si>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</si>
  <si>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</si>
  <si>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</si>
  <si>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</si>
  <si>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</si>
  <si>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</si>
  <si>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</si>
  <si>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</si>
  <si>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</si>
  <si>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</si>
  <si>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</si>
  <si>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</si>
  <si>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</si>
  <si>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</si>
  <si>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</si>
  <si>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</si>
  <si>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</si>
  <si>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</si>
  <si>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</si>
  <si>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</si>
  <si>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</si>
  <si>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</si>
  <si>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</si>
  <si>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</si>
  <si>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</si>
  <si>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</si>
  <si>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</si>
  <si>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</si>
  <si>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</si>
  <si>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</si>
  <si>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</si>
  <si>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</si>
  <si>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</si>
  <si>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</si>
  <si>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</si>
  <si>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</si>
  <si>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</si>
  <si>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</si>
  <si>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</si>
  <si>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</si>
  <si>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</si>
  <si>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</si>
  <si>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</si>
  <si>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</si>
  <si>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</si>
  <si>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</si>
  <si>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</si>
  <si>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</si>
  <si>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</si>
  <si>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</si>
  <si>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</si>
  <si>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</si>
  <si>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</si>
  <si>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</si>
  <si>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</si>
  <si>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</si>
  <si>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</si>
  <si>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</si>
  <si>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</si>
  <si>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</si>
  <si>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</si>
  <si>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</si>
  <si>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</si>
  <si>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</si>
  <si>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</si>
  <si>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</si>
  <si>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</si>
  <si>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</si>
  <si>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</si>
  <si>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</si>
  <si>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</si>
  <si>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</si>
  <si>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</si>
  <si>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</si>
  <si>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</si>
  <si>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</si>
  <si>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</si>
  <si>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</si>
  <si>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</si>
  <si>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</si>
  <si>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</si>
  <si>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</si>
  <si>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</si>
  <si>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</si>
  <si>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</si>
  <si>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</si>
  <si>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</si>
  <si>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</si>
  <si>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</si>
  <si>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</si>
  <si>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</si>
  <si>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</si>
  <si>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</si>
  <si>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</si>
  <si>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</si>
  <si>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</si>
  <si>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</si>
  <si>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</si>
  <si>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</si>
  <si>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</si>
  <si>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</si>
  <si>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</si>
  <si>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</si>
  <si>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</si>
  <si>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</si>
  <si>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</si>
  <si>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</si>
  <si>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</si>
  <si>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</si>
  <si>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</si>
  <si>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</si>
  <si>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</si>
  <si>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</si>
  <si>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</si>
  <si>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</si>
  <si>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</si>
  <si>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</si>
  <si>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</si>
  <si>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</si>
  <si>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</si>
  <si>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</si>
  <si>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</si>
  <si>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</si>
  <si>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</si>
  <si>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</si>
  <si>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</si>
  <si>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</si>
  <si>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</si>
  <si>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</si>
  <si>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</si>
  <si>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</si>
  <si>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</si>
  <si>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</si>
  <si>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</si>
  <si>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</si>
  <si>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</si>
  <si>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</si>
  <si>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</si>
  <si>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</si>
  <si>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</si>
  <si>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</si>
  <si>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</si>
  <si>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</si>
  <si>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</si>
  <si>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</si>
  <si>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</si>
  <si>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</si>
  <si>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</si>
  <si>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</si>
  <si>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</si>
  <si>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</si>
  <si>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</si>
  <si>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</si>
  <si>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</si>
  <si>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</si>
  <si>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</si>
  <si>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</si>
  <si>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</si>
  <si>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</si>
  <si>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</si>
  <si>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</si>
  <si>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</si>
  <si>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</si>
  <si>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</si>
  <si>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</si>
  <si>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</si>
  <si>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</si>
  <si>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</si>
  <si>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</si>
  <si>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</si>
  <si>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</si>
  <si>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</si>
  <si>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</si>
  <si>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</si>
  <si>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</si>
  <si>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</si>
  <si>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</si>
  <si>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</si>
  <si>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</si>
  <si>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</si>
  <si>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</si>
  <si>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</si>
  <si>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</si>
  <si>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</si>
  <si>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</si>
  <si>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</si>
  <si>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</si>
  <si>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</si>
  <si>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</si>
  <si>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</si>
  <si>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</si>
  <si>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</si>
  <si>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</si>
  <si>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</si>
  <si>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</si>
  <si>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</si>
  <si>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</si>
  <si>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</si>
  <si>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</si>
  <si>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</si>
  <si>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</si>
  <si>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</si>
  <si>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</si>
  <si>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</si>
  <si>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</si>
  <si>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</si>
  <si>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</si>
  <si>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</si>
  <si>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</si>
  <si>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</si>
  <si>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</si>
  <si>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</si>
  <si>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</si>
  <si>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</si>
  <si>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</si>
  <si>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</si>
  <si>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</si>
  <si>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</si>
  <si>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</si>
  <si>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</si>
  <si>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</si>
  <si>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</si>
  <si>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</si>
  <si>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</si>
  <si>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</si>
  <si>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</si>
  <si>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</si>
  <si>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</si>
  <si>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</si>
  <si>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</si>
  <si>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</si>
  <si>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</si>
  <si>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</si>
  <si>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</si>
  <si>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</si>
  <si>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</si>
  <si>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</si>
  <si>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</si>
  <si>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</si>
  <si>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</si>
  <si>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</si>
  <si>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</si>
  <si>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</si>
  <si>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</si>
  <si>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</si>
  <si>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</si>
  <si>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</si>
  <si>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</si>
  <si>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</si>
  <si>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</si>
  <si>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</si>
  <si>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</si>
  <si>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</si>
  <si>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</si>
  <si>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</si>
  <si>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</si>
  <si>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</si>
  <si>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</si>
  <si>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</si>
  <si>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</si>
  <si>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</si>
  <si>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</si>
  <si>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</si>
  <si>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</si>
  <si>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</si>
  <si>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</si>
  <si>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</si>
  <si>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</si>
  <si>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</si>
  <si>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</si>
  <si>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</si>
  <si>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</si>
  <si>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</si>
  <si>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</si>
  <si>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</si>
  <si>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</si>
  <si>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</si>
  <si>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</si>
  <si>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</si>
  <si>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</si>
  <si>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</si>
  <si>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</si>
  <si>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</si>
  <si>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</si>
  <si>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</si>
  <si>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</si>
  <si>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</si>
  <si>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</si>
  <si>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</si>
  <si>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</si>
  <si>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</si>
  <si>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</si>
  <si>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</si>
  <si>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</si>
  <si>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</si>
  <si>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</si>
  <si>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</si>
  <si>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</si>
  <si>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</si>
  <si>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</si>
  <si>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</si>
  <si>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</si>
  <si>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</si>
  <si>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</si>
  <si>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</si>
  <si>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</si>
  <si>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</si>
  <si>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</si>
  <si>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</si>
  <si>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</si>
  <si>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</si>
  <si>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</si>
  <si>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</si>
  <si>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</si>
  <si>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</si>
  <si>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</si>
  <si>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</si>
  <si>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</si>
  <si>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</si>
  <si>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</si>
  <si>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</si>
  <si>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</si>
  <si>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</si>
  <si>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</si>
  <si>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</si>
  <si>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</si>
  <si>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</si>
  <si>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</si>
  <si>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</si>
  <si>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</si>
  <si>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</si>
  <si>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</si>
  <si>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</si>
  <si>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</si>
  <si>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</si>
  <si>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</si>
  <si>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</si>
  <si>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</si>
  <si>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</si>
  <si>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</si>
  <si>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</si>
  <si>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</si>
  <si>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</si>
  <si>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</si>
  <si>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</si>
  <si>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</si>
  <si>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</si>
  <si>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</si>
  <si>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</si>
  <si>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</si>
  <si>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</si>
  <si>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</si>
  <si>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</si>
  <si>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</si>
  <si>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</si>
  <si>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</si>
  <si>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</si>
  <si>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</si>
  <si>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</si>
  <si>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</si>
  <si>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</si>
  <si>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</si>
  <si>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</si>
  <si>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</si>
  <si>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</si>
  <si>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</si>
  <si>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</si>
  <si>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</si>
  <si>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</si>
  <si>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</si>
  <si>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</si>
  <si>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</si>
  <si>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</si>
  <si>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</si>
  <si>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</si>
  <si>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</si>
  <si>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</si>
  <si>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</si>
  <si>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</si>
  <si>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</si>
  <si>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</si>
  <si>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</si>
  <si>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</si>
  <si>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</si>
  <si>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</si>
  <si>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</si>
  <si>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</si>
  <si>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</si>
  <si>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</si>
  <si>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</si>
  <si>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</si>
  <si>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</si>
  <si>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</si>
  <si>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</si>
  <si>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</si>
  <si>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</si>
  <si>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</si>
  <si>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</si>
  <si>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</si>
  <si>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</si>
  <si>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</si>
  <si>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</si>
  <si>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</si>
  <si>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</si>
  <si>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</si>
  <si>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</si>
  <si>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</si>
  <si>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</si>
  <si>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</si>
  <si>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</si>
  <si>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</si>
  <si>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</si>
  <si>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</si>
  <si>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</si>
  <si>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</si>
  <si>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</si>
  <si>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</si>
  <si>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</si>
  <si>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</si>
  <si>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</si>
  <si>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</si>
  <si>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</si>
  <si>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</si>
  <si>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</si>
  <si>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</si>
  <si>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</si>
  <si>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</si>
  <si>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</si>
  <si>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</si>
  <si>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</si>
  <si>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</si>
  <si>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</si>
  <si>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</si>
  <si>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</si>
  <si>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</si>
  <si>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</si>
  <si>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</si>
  <si>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</si>
  <si>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</si>
  <si>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</si>
  <si>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</si>
  <si>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</si>
  <si>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</si>
  <si>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</si>
  <si>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</si>
  <si>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</si>
  <si>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</si>
  <si>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</si>
  <si>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</si>
  <si>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</si>
  <si>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</si>
  <si>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</si>
  <si>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</si>
  <si>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</si>
  <si>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</si>
  <si>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</si>
  <si>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</si>
  <si>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</si>
  <si>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</si>
  <si>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</si>
  <si>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</si>
  <si>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</si>
  <si>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</si>
  <si>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</si>
  <si>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</si>
  <si>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</si>
  <si>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</si>
  <si>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</si>
  <si>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</si>
  <si>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</si>
  <si>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</si>
  <si>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</si>
  <si>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</si>
  <si>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</si>
  <si>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</si>
  <si>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</si>
  <si>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</si>
  <si>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</si>
  <si>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</si>
  <si>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</si>
  <si>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</si>
  <si>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</si>
  <si>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</si>
  <si>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</si>
  <si>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</si>
  <si>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</si>
  <si>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</si>
  <si>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</si>
  <si>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</si>
  <si>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</si>
  <si>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</si>
  <si>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</si>
  <si>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</si>
  <si>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</si>
  <si>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</si>
  <si>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</si>
  <si>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</si>
  <si>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</si>
  <si>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</si>
  <si>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</si>
  <si>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</si>
  <si>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</si>
  <si>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</si>
  <si>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</si>
  <si>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</si>
  <si>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</si>
  <si>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</si>
  <si>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</si>
  <si>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</si>
  <si>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</si>
  <si>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</si>
  <si>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</si>
  <si>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</si>
  <si>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</si>
  <si>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</si>
  <si>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</si>
  <si>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</si>
  <si>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</si>
  <si>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</si>
  <si>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</si>
  <si>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</si>
  <si>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</si>
  <si>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</si>
  <si>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</si>
  <si>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</si>
  <si>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</si>
  <si>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</si>
  <si>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</si>
  <si>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</si>
  <si>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</si>
  <si>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</si>
  <si>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</si>
  <si>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</si>
  <si>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</si>
  <si>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</si>
  <si>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</si>
  <si>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</si>
  <si>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</si>
  <si>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</si>
  <si>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</si>
  <si>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</si>
  <si>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</si>
  <si>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</si>
  <si>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</si>
  <si>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</si>
  <si>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</si>
  <si>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</si>
  <si>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</si>
  <si>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</si>
  <si>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</si>
  <si>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</si>
  <si>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</si>
  <si>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</si>
  <si>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</si>
  <si>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</si>
  <si>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</si>
  <si>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</si>
  <si>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</si>
  <si>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</si>
  <si>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</si>
  <si>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</si>
  <si>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</si>
  <si>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</si>
  <si>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</si>
  <si>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</si>
  <si>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</si>
  <si>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</si>
  <si>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</si>
  <si>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</si>
  <si>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</si>
  <si>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</si>
  <si>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</si>
  <si>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</si>
  <si>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</si>
  <si>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</si>
  <si>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</si>
  <si>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</si>
  <si>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</si>
  <si>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</si>
  <si>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</si>
  <si>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</si>
  <si>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</si>
  <si>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</si>
  <si>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</si>
  <si>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</si>
  <si>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</si>
  <si>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</si>
  <si>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</si>
  <si>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</si>
  <si>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</si>
  <si>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</si>
  <si>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</si>
  <si>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</si>
  <si>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</si>
  <si>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</si>
  <si>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</si>
  <si>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</si>
  <si>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</si>
  <si>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</si>
  <si>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</si>
  <si>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</si>
  <si>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</si>
  <si>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</si>
  <si>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</si>
  <si>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</si>
  <si>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</si>
  <si>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</si>
  <si>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</si>
  <si>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</si>
  <si>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</si>
  <si>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</si>
  <si>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</si>
  <si>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</si>
  <si>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</si>
  <si>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</si>
  <si>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</si>
  <si>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</si>
  <si>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</si>
  <si>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</si>
  <si>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</si>
  <si>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</si>
  <si>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</si>
  <si>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</si>
  <si>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</si>
  <si>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</si>
  <si>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</si>
  <si>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</si>
  <si>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</si>
  <si>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</si>
  <si>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</si>
  <si>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</si>
  <si>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</si>
  <si>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</si>
  <si>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</si>
  <si>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</si>
  <si>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</si>
  <si>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</si>
  <si>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</si>
  <si>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</si>
  <si>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</si>
  <si>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</si>
  <si>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</si>
  <si>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</si>
  <si>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</si>
  <si>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</si>
  <si>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</si>
  <si>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</si>
  <si>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</si>
  <si>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</si>
  <si>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</si>
  <si>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</si>
  <si>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</si>
  <si>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</si>
  <si>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</si>
  <si>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</si>
  <si>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</si>
  <si>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</si>
  <si>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</si>
  <si>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</si>
  <si>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</si>
  <si>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</si>
  <si>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</si>
  <si>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</si>
  <si>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</si>
  <si>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</si>
  <si>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</si>
  <si>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</si>
  <si>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</si>
  <si>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</si>
  <si>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</si>
  <si>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</si>
  <si>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</si>
  <si>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</si>
  <si>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</si>
  <si>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</si>
  <si>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</si>
  <si>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</si>
  <si>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</si>
  <si>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</si>
  <si>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</si>
  <si>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</si>
  <si>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</si>
  <si>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</si>
  <si>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</si>
  <si>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</si>
  <si>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</si>
  <si>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</si>
  <si>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</si>
  <si>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</si>
  <si>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</si>
  <si>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</si>
  <si>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</si>
  <si>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</si>
  <si>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</si>
  <si>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</si>
  <si>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</si>
  <si>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</si>
  <si>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</si>
  <si>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</si>
  <si>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</si>
  <si>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</si>
  <si>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</si>
  <si>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</si>
  <si>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</si>
  <si>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</si>
  <si>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</si>
  <si>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</si>
  <si>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</si>
  <si>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</si>
  <si>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</si>
  <si>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</si>
  <si>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</si>
  <si>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</si>
  <si>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</si>
  <si>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</si>
  <si>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</si>
  <si>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</si>
  <si>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</si>
  <si>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</si>
  <si>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</si>
  <si>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</si>
  <si>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</si>
  <si>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</si>
  <si>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</si>
  <si>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</si>
  <si>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</si>
  <si>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</si>
  <si>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</si>
  <si>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</si>
  <si>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</si>
  <si>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</si>
  <si>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</si>
  <si>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</si>
  <si>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</si>
  <si>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</si>
  <si>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</si>
  <si>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</si>
  <si>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</si>
  <si>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</si>
  <si>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</si>
  <si>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</si>
  <si>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</si>
  <si>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</si>
  <si>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</si>
  <si>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</si>
  <si>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</si>
  <si>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</si>
  <si>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</si>
  <si>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</si>
  <si>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</si>
  <si>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</si>
  <si>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</si>
  <si>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</si>
  <si>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</si>
  <si>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</si>
  <si>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</si>
  <si>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</si>
  <si>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</si>
  <si>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</si>
  <si>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</si>
  <si>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</si>
  <si>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</si>
  <si>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</si>
  <si>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</si>
  <si>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</si>
  <si>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</si>
  <si>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</si>
  <si>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</si>
  <si>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</si>
  <si>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</si>
  <si>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</si>
  <si>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</si>
  <si>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</si>
  <si>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</si>
  <si>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</si>
  <si>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</si>
  <si>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</si>
  <si>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</si>
  <si>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</si>
  <si>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</si>
  <si>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</si>
  <si>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</si>
  <si>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</si>
  <si>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</si>
  <si>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</si>
  <si>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</si>
  <si>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</si>
  <si>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</si>
  <si>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</si>
  <si>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</si>
  <si>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</si>
  <si>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</si>
  <si>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</si>
  <si>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</si>
  <si>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</si>
  <si>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</si>
  <si>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</si>
  <si>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</si>
  <si>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</si>
  <si>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</si>
  <si>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</si>
  <si>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</si>
  <si>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</si>
  <si>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</si>
  <si>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</si>
  <si>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</si>
  <si>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</si>
  <si>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</si>
  <si>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</si>
  <si>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</si>
  <si>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</si>
  <si>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</si>
  <si>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</si>
  <si>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</si>
  <si>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</si>
  <si>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</si>
  <si>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</si>
  <si>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</si>
  <si>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</si>
  <si>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</si>
  <si>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</si>
  <si>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</si>
  <si>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</si>
  <si>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</si>
  <si>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</si>
  <si>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</si>
  <si>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</si>
  <si>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</si>
  <si>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</si>
  <si>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</si>
  <si>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</si>
  <si>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</si>
  <si>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</si>
  <si>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</si>
  <si>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</si>
  <si>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</si>
  <si>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</si>
  <si>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</si>
  <si>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</si>
  <si>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</si>
  <si>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</si>
  <si>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</si>
  <si>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</si>
  <si>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</si>
  <si>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</si>
  <si>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</si>
  <si>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</si>
  <si>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</si>
  <si>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</si>
  <si>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</si>
  <si>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</si>
  <si>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</si>
  <si>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</si>
  <si>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</si>
  <si>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</si>
  <si>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</si>
  <si>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</si>
  <si>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</si>
  <si>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</si>
  <si>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</si>
  <si>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</si>
  <si>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</si>
  <si>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</si>
  <si>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</si>
  <si>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</si>
  <si>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</si>
  <si>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</si>
  <si>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</si>
  <si>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</si>
  <si>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</si>
  <si>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</si>
  <si>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</si>
  <si>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</si>
  <si>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</si>
  <si>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</si>
  <si>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</si>
  <si>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</si>
  <si>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</si>
  <si>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</si>
  <si>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</si>
  <si>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</si>
  <si>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</si>
  <si>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</si>
  <si>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</si>
  <si>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</si>
  <si>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</si>
  <si>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</si>
  <si>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</si>
  <si>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</si>
  <si>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</si>
  <si>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</si>
  <si>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</si>
  <si>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</si>
  <si>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</si>
  <si>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</si>
  <si>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</si>
  <si>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</si>
  <si>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</si>
  <si>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</si>
  <si>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</si>
  <si>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</si>
  <si>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</si>
  <si>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</si>
  <si>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</si>
  <si>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</si>
  <si>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</si>
  <si>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</si>
  <si>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</si>
  <si>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</si>
  <si>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</si>
  <si>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</si>
  <si>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</si>
  <si>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</si>
  <si>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</si>
  <si>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</si>
  <si>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</si>
  <si>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</si>
  <si>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</si>
  <si>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</si>
  <si>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</si>
  <si>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</si>
  <si>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</si>
  <si>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</si>
  <si>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</si>
  <si>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</si>
  <si>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</si>
  <si>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</si>
  <si>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</si>
  <si>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</si>
  <si>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</si>
  <si>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</si>
  <si>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</si>
  <si>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</si>
  <si>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</si>
  <si>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</si>
  <si>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</si>
  <si>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</si>
  <si>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</si>
  <si>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</si>
  <si>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</si>
  <si>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</si>
  <si>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</si>
  <si>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</si>
  <si>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</si>
  <si>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</si>
  <si>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</si>
  <si>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</si>
  <si>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</si>
  <si>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</si>
  <si>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</si>
  <si>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</si>
  <si>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</si>
  <si>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</si>
  <si>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</si>
  <si>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</si>
  <si>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</si>
  <si>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</si>
  <si>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</si>
  <si>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</si>
  <si>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</si>
  <si>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</si>
  <si>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</si>
  <si>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</si>
  <si>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</si>
  <si>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</si>
  <si>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</si>
  <si>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</si>
  <si>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</si>
  <si>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</si>
  <si>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</si>
  <si>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</si>
  <si>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</si>
  <si>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</si>
  <si>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</si>
  <si>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</si>
  <si>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</si>
  <si>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</si>
  <si>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</si>
  <si>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</si>
  <si>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</si>
  <si>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</si>
  <si>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</si>
  <si>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</si>
  <si>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</si>
  <si>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</si>
  <si>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</si>
  <si>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</si>
  <si>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</si>
  <si>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</si>
  <si>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</si>
  <si>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</si>
  <si>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</si>
  <si>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</si>
  <si>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</si>
  <si>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</si>
  <si>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</si>
  <si>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</si>
  <si>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</si>
  <si>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</si>
  <si>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</si>
  <si>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</si>
  <si>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</si>
  <si>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</si>
  <si>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</si>
  <si>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</si>
  <si>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</si>
  <si>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</si>
  <si>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</si>
  <si>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</si>
  <si>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</si>
  <si>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</si>
  <si>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</si>
  <si>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</si>
  <si>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</si>
  <si>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</si>
  <si>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</si>
  <si>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</si>
  <si>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</si>
  <si>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</si>
  <si>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</si>
  <si>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</si>
  <si>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</si>
  <si>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</si>
  <si>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</si>
  <si>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</si>
  <si>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</si>
  <si>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</si>
  <si>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</si>
  <si>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</si>
  <si>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</si>
  <si>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</si>
  <si>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</si>
  <si>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</si>
  <si>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</si>
  <si>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</si>
  <si>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</si>
  <si>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</si>
  <si>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</si>
  <si>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</si>
  <si>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</si>
  <si>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</si>
  <si>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</si>
  <si>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</si>
  <si>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</si>
  <si>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</si>
  <si>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</si>
  <si>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</si>
  <si>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</si>
  <si>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</si>
  <si>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</si>
  <si>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</si>
  <si>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</si>
  <si>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</si>
  <si>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</si>
  <si>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</si>
  <si>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</si>
  <si>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</si>
  <si>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</si>
  <si>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</si>
  <si>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</si>
  <si>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</si>
  <si>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</si>
  <si>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</si>
  <si>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</si>
  <si>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</si>
  <si>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</si>
  <si>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</si>
  <si>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</si>
  <si>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</si>
  <si>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</si>
  <si>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</si>
  <si>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</si>
  <si>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</si>
  <si>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</si>
  <si>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</si>
  <si>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</si>
  <si>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</si>
  <si>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</si>
  <si>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</si>
  <si>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</si>
  <si>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</si>
  <si>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</si>
  <si>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</si>
  <si>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</si>
  <si>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</si>
  <si>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</si>
  <si>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</si>
  <si>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</si>
  <si>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</si>
  <si>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</si>
  <si>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</si>
  <si>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</si>
  <si>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</si>
  <si>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</si>
  <si>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</si>
  <si>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</si>
  <si>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</si>
  <si>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</si>
  <si>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</si>
  <si>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</si>
  <si>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</si>
  <si>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</si>
  <si>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</si>
  <si>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</si>
  <si>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</si>
  <si>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</si>
  <si>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</si>
  <si>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</si>
  <si>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</si>
  <si>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</si>
  <si>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</si>
  <si>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</si>
  <si>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</si>
  <si>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</si>
  <si>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</si>
  <si>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</si>
  <si>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</si>
  <si>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</si>
  <si>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</si>
  <si>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</si>
  <si>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</si>
  <si>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</si>
  <si>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</si>
  <si>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</si>
  <si>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</si>
  <si>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</si>
  <si>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</si>
  <si>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</si>
  <si>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</si>
  <si>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</si>
  <si>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</si>
  <si>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</si>
  <si>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</si>
  <si>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</si>
  <si>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</si>
  <si>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</si>
  <si>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</si>
  <si>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</si>
  <si>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</si>
  <si>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</si>
  <si>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</si>
  <si>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</si>
  <si>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</si>
  <si>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</si>
  <si>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</si>
  <si>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</si>
  <si>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</si>
  <si>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</si>
  <si>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</si>
  <si>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</si>
  <si>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</si>
  <si>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</si>
  <si>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</si>
  <si>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</si>
  <si>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</si>
  <si>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</si>
  <si>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</si>
  <si>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</si>
  <si>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</si>
  <si>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</si>
  <si>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</si>
  <si>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</si>
  <si>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</si>
  <si>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</si>
  <si>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</si>
  <si>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</si>
  <si>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</si>
  <si>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</si>
  <si>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</si>
  <si>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</si>
  <si>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</si>
  <si>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</si>
  <si>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</si>
  <si>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</si>
  <si>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</si>
  <si>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</si>
  <si>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</si>
  <si>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</si>
  <si>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</si>
  <si>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</si>
  <si>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</si>
  <si>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</si>
  <si>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</si>
  <si>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</si>
  <si>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</si>
  <si>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</si>
  <si>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</si>
  <si>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</si>
  <si>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</si>
  <si>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</si>
  <si>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</si>
  <si>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</si>
  <si>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</si>
  <si>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</si>
  <si>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</si>
  <si>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</si>
  <si>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</si>
  <si>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</si>
  <si>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</si>
  <si>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</si>
  <si>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</si>
  <si>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</si>
  <si>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</si>
  <si>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</si>
  <si>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</si>
  <si>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</si>
  <si>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</si>
  <si>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</si>
  <si>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</si>
  <si>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</si>
  <si>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</si>
  <si>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</si>
  <si>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</si>
  <si>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</si>
  <si>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</si>
  <si>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</si>
  <si>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</si>
  <si>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</si>
  <si>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</si>
  <si>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</si>
  <si>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</si>
  <si>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</si>
  <si>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</si>
  <si>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</si>
  <si>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</si>
  <si>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</si>
  <si>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</si>
  <si>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</si>
  <si>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</si>
  <si>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</si>
  <si>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</si>
  <si>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</si>
  <si>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</si>
  <si>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</si>
  <si>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</si>
  <si>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</si>
  <si>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</si>
  <si>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</si>
  <si>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</si>
  <si>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</si>
  <si>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</si>
  <si>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</si>
  <si>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</si>
  <si>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</si>
  <si>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</si>
  <si>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</si>
  <si>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</si>
  <si>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</si>
  <si>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</si>
  <si>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</si>
  <si>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</si>
  <si>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</si>
  <si>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</si>
  <si>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</si>
  <si>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</si>
  <si>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</si>
  <si>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</si>
  <si>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</si>
  <si>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</si>
  <si>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</si>
  <si>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</si>
  <si>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</si>
  <si>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</si>
  <si>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</si>
  <si>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</si>
  <si>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</si>
  <si>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</si>
  <si>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</si>
  <si>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</si>
  <si>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</si>
  <si>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</si>
  <si>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</si>
  <si>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</si>
  <si>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</si>
  <si>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</si>
  <si>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</si>
  <si>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</si>
  <si>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</si>
  <si>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</si>
  <si>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</si>
  <si>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</si>
  <si>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</si>
  <si>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</si>
  <si>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</si>
  <si>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</si>
  <si>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</si>
  <si>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</si>
  <si>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</si>
  <si>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</si>
  <si>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</si>
  <si>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</si>
  <si>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</si>
  <si>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</si>
  <si>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</si>
  <si>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</si>
  <si>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</si>
  <si>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</si>
  <si>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</si>
  <si>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</si>
  <si>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</si>
  <si>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</si>
  <si>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</si>
  <si>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</si>
  <si>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</si>
  <si>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</si>
  <si>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</si>
  <si>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</si>
  <si>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</si>
  <si>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</si>
  <si>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</si>
  <si>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</si>
  <si>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</si>
  <si>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</si>
  <si>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</si>
  <si>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</si>
  <si>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</si>
  <si>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</si>
  <si>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</si>
  <si>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</si>
  <si>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</si>
  <si>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</si>
  <si>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</si>
  <si>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</si>
  <si>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</si>
  <si>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</si>
  <si>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</si>
  <si>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</si>
  <si>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</si>
  <si>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</si>
  <si>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</si>
  <si>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</si>
  <si>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</si>
  <si>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</si>
  <si>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</si>
  <si>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</si>
  <si>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</si>
  <si>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</si>
  <si>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</si>
  <si>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</si>
  <si>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</si>
  <si>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</si>
  <si>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</si>
  <si>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</si>
  <si>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</si>
  <si>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</si>
  <si>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</si>
  <si>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</si>
  <si>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</si>
  <si>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</si>
  <si>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</si>
  <si>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</si>
  <si>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</si>
  <si>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</si>
  <si>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</si>
  <si>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</si>
  <si>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</si>
  <si>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</si>
  <si>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</si>
  <si>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</si>
  <si>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</si>
  <si>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</si>
  <si>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</si>
  <si>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</si>
  <si>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</si>
  <si>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</si>
  <si>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</si>
  <si>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</si>
  <si>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</si>
  <si>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</si>
  <si>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</si>
  <si>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</si>
  <si>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</si>
  <si>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</si>
  <si>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</si>
  <si>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</si>
  <si>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</si>
  <si>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</si>
  <si>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</si>
  <si>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</si>
  <si>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</si>
  <si>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</si>
  <si>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</si>
  <si>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</si>
  <si>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</si>
  <si>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</si>
  <si>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</si>
  <si>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</si>
  <si>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</si>
  <si>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</si>
  <si>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</si>
  <si>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</si>
  <si>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</si>
  <si>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</si>
  <si>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</si>
  <si>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</si>
  <si>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</si>
  <si>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</si>
  <si>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</si>
  <si>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</si>
  <si>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</si>
  <si>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</si>
  <si>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</si>
  <si>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</si>
  <si>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</si>
  <si>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</si>
  <si>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</si>
  <si>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</si>
  <si>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</si>
  <si>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</si>
  <si>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</si>
  <si>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</si>
  <si>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</si>
  <si>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</si>
  <si>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</si>
  <si>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</si>
  <si>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</si>
  <si>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</si>
  <si>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</si>
  <si>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</si>
  <si>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</si>
  <si>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</si>
  <si>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</si>
  <si>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</si>
  <si>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</si>
  <si>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</si>
  <si>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</si>
  <si>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</si>
  <si>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</si>
  <si>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</si>
  <si>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</si>
  <si>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</si>
  <si>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</si>
  <si>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</si>
  <si>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</si>
  <si>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</si>
  <si>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</si>
  <si>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</si>
  <si>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</si>
  <si>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</si>
  <si>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</si>
  <si>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</si>
  <si>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</si>
  <si>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</si>
  <si>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</si>
  <si>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</si>
  <si>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</si>
  <si>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</si>
  <si>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</si>
  <si>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</si>
  <si>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</si>
  <si>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</si>
  <si>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</si>
  <si>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</si>
  <si>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</si>
  <si>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</si>
  <si>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</si>
  <si>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</si>
  <si>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</si>
  <si>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</si>
  <si>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</si>
  <si>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</si>
  <si>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</si>
  <si>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</si>
  <si>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</si>
  <si>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</si>
  <si>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</si>
  <si>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</si>
  <si>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</si>
  <si>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</si>
  <si>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</si>
  <si>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</si>
  <si>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</si>
  <si>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</si>
  <si>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</si>
  <si>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</si>
  <si>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</si>
  <si>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</si>
  <si>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</si>
  <si>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</si>
  <si>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</si>
  <si>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</si>
  <si>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</si>
  <si>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</si>
  <si>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</si>
  <si>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</si>
  <si>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</si>
  <si>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</si>
  <si>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</si>
  <si>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</si>
  <si>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</si>
  <si>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</si>
  <si>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</si>
  <si>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</si>
  <si>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</si>
  <si>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</si>
  <si>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</si>
  <si>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</si>
  <si>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</si>
  <si>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</si>
  <si>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</si>
  <si>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</si>
  <si>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</si>
  <si>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</si>
  <si>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</si>
  <si>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</si>
  <si>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</si>
  <si>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</si>
  <si>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</si>
  <si>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</si>
  <si>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</si>
  <si>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</si>
  <si>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</si>
  <si>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</si>
  <si>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</si>
  <si>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</si>
  <si>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</si>
  <si>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</si>
  <si>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</si>
  <si>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</si>
  <si>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</si>
  <si>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</si>
  <si>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</si>
  <si>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</si>
  <si>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</si>
  <si>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</si>
  <si>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</si>
  <si>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</si>
  <si>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</si>
  <si>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</si>
  <si>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</si>
  <si>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</si>
  <si>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</si>
  <si>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</si>
  <si>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</si>
  <si>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</si>
  <si>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</si>
  <si>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</si>
  <si>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</si>
  <si>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</si>
  <si>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</si>
  <si>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</si>
  <si>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</si>
  <si>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</si>
  <si>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</si>
  <si>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</si>
  <si>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</si>
  <si>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</si>
  <si>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</si>
  <si>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</si>
  <si>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</si>
  <si>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</si>
  <si>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</si>
  <si>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</si>
  <si>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</si>
  <si>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</si>
  <si>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</si>
  <si>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</si>
  <si>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</si>
  <si>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</si>
  <si>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</si>
  <si>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</si>
  <si>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</si>
  <si>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</si>
  <si>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</si>
  <si>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</si>
  <si>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</si>
  <si>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</si>
  <si>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</si>
  <si>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</si>
  <si>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</si>
  <si>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</si>
  <si>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</si>
  <si>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</si>
  <si>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</si>
  <si>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</si>
  <si>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</si>
  <si>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</si>
  <si>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</si>
  <si>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</si>
  <si>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</si>
  <si>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</si>
  <si>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</si>
  <si>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</si>
  <si>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</si>
  <si>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</si>
  <si>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</si>
  <si>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</si>
  <si>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</si>
  <si>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</si>
  <si>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</si>
  <si>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</si>
  <si>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</si>
  <si>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</si>
  <si>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</si>
  <si>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</si>
  <si>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</si>
  <si>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</si>
  <si>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</si>
  <si>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</si>
  <si>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</si>
  <si>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</si>
  <si>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</si>
  <si>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</si>
  <si>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</si>
  <si>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</si>
  <si>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</si>
  <si>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</si>
  <si>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</si>
  <si>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</si>
  <si>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</si>
  <si>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</si>
  <si>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</si>
  <si>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</si>
  <si>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</si>
  <si>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</si>
  <si>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</si>
  <si>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</si>
  <si>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</si>
  <si>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</si>
  <si>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</si>
  <si>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</si>
  <si>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</si>
  <si>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</si>
  <si>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</si>
  <si>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</si>
  <si>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</si>
  <si>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</si>
  <si>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</si>
  <si>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</si>
  <si>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</si>
  <si>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</si>
  <si>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</si>
  <si>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</si>
  <si>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</si>
  <si>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</si>
  <si>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</si>
  <si>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</si>
  <si>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</si>
  <si>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</si>
  <si>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</si>
  <si>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</si>
  <si>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</si>
  <si>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</si>
  <si>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</si>
  <si>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</si>
  <si>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</si>
  <si>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</si>
  <si>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</si>
  <si>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</si>
  <si>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</si>
  <si>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</si>
  <si>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</si>
  <si>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</si>
  <si>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</si>
  <si>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</si>
  <si>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</si>
  <si>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</si>
  <si>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</si>
  <si>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</si>
  <si>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</si>
  <si>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</si>
  <si>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</si>
  <si>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</si>
  <si>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</si>
  <si>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</si>
  <si>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</si>
  <si>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</si>
  <si>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</si>
  <si>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</si>
  <si>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</si>
  <si>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</si>
  <si>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</si>
  <si>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</si>
  <si>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</si>
  <si>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</si>
  <si>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</si>
  <si>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</si>
  <si>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</si>
  <si>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</si>
  <si>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</si>
  <si>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</si>
  <si>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</si>
  <si>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</si>
  <si>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</si>
  <si>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</si>
  <si>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</si>
  <si>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</si>
  <si>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</si>
  <si>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</si>
  <si>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</si>
  <si>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</si>
  <si>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</si>
  <si>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</si>
  <si>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</si>
  <si>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</si>
  <si>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</si>
  <si>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</si>
  <si>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</si>
  <si>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</si>
  <si>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</si>
  <si>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</si>
  <si>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</si>
  <si>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</si>
  <si>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</si>
  <si>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</si>
  <si>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</si>
  <si>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</si>
  <si>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</si>
  <si>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</si>
  <si>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</si>
  <si>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</si>
  <si>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</si>
  <si>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</si>
  <si>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</si>
  <si>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</si>
  <si>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</si>
  <si>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</si>
  <si>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</si>
  <si>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</si>
  <si>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</si>
  <si>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</si>
  <si>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</si>
  <si>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</si>
  <si>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</si>
  <si>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</si>
  <si>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</si>
  <si>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</si>
  <si>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</si>
  <si>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</si>
  <si>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</si>
  <si>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</si>
  <si>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</si>
  <si>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</si>
  <si>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</si>
  <si>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</si>
  <si>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</si>
  <si>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</si>
  <si>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</si>
  <si>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</si>
  <si>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</si>
  <si>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</si>
  <si>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</si>
  <si>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</si>
  <si>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</si>
  <si>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</si>
  <si>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</si>
  <si>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</si>
  <si>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</si>
  <si>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</si>
  <si>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</si>
  <si>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</si>
  <si>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</si>
  <si>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</si>
  <si>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</si>
  <si>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</si>
  <si>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</si>
  <si>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</si>
  <si>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</si>
  <si>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</si>
  <si>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</si>
  <si>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</si>
  <si>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</si>
  <si>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</si>
  <si>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</si>
  <si>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</si>
  <si>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</si>
  <si>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</si>
  <si>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</si>
  <si>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</si>
  <si>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</si>
  <si>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</si>
  <si>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</si>
  <si>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</si>
  <si>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</si>
  <si>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</si>
  <si>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</si>
  <si>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</si>
  <si>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</si>
  <si>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</si>
  <si>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</si>
  <si>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</si>
  <si>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</si>
  <si>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</si>
  <si>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</si>
  <si>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</si>
  <si>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</si>
  <si>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</si>
  <si>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</si>
  <si>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</si>
  <si>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</si>
  <si>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</si>
  <si>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</si>
  <si>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</si>
  <si>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</si>
  <si>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</si>
  <si>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</si>
  <si>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</si>
  <si>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</si>
  <si>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</si>
  <si>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</si>
  <si>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</si>
  <si>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</si>
  <si>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</si>
  <si>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</si>
  <si>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</si>
  <si>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</si>
  <si>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</si>
  <si>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</si>
  <si>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</si>
  <si>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</si>
  <si>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</si>
  <si>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</si>
  <si>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</si>
  <si>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</si>
  <si>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</si>
  <si>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</si>
  <si>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</si>
  <si>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</si>
  <si>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</si>
  <si>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</si>
  <si>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</si>
  <si>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</si>
  <si>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</si>
  <si>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</si>
  <si>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</si>
  <si>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</si>
  <si>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</si>
  <si>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</si>
  <si>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</si>
  <si>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</si>
  <si>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</si>
  <si>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</si>
  <si>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</si>
  <si>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</si>
  <si>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</si>
  <si>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</si>
  <si>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</si>
  <si>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</si>
  <si>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</si>
  <si>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</si>
  <si>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</si>
  <si>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</si>
  <si>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</si>
  <si>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</si>
  <si>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</si>
  <si>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</si>
  <si>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</si>
  <si>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</si>
  <si>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</si>
  <si>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</si>
  <si>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</si>
  <si>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</si>
  <si>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</si>
  <si>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</si>
  <si>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</si>
  <si>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</si>
  <si>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</si>
  <si>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</si>
  <si>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</si>
  <si>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</si>
  <si>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</si>
  <si>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</si>
  <si>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</si>
  <si>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</si>
  <si>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</si>
  <si>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</si>
  <si>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</si>
  <si>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</si>
  <si>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</si>
  <si>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</si>
  <si>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</si>
  <si>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</si>
  <si>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</si>
  <si>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</si>
  <si>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</si>
  <si>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</si>
  <si>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</si>
  <si>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</si>
  <si>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</si>
  <si>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</si>
  <si>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</si>
  <si>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</si>
  <si>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</si>
  <si>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</si>
  <si>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</si>
  <si>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</si>
  <si>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</si>
  <si>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</si>
  <si>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</si>
  <si>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</si>
  <si>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</si>
  <si>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</si>
  <si>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</si>
  <si>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</si>
  <si>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</si>
  <si>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</si>
  <si>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</si>
  <si>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</si>
  <si>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</si>
  <si>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</si>
  <si>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</si>
  <si>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</si>
  <si>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</si>
  <si>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</si>
  <si>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</si>
  <si>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</si>
  <si>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</si>
  <si>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</si>
  <si>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</si>
  <si>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</si>
  <si>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</si>
  <si>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</si>
  <si>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</si>
  <si>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</si>
  <si>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</si>
  <si>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</si>
  <si>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</si>
  <si>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</si>
  <si>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</si>
  <si>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</si>
  <si>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</si>
  <si>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</si>
  <si>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</si>
  <si>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</si>
  <si>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</si>
  <si>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</si>
  <si>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</si>
  <si>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</si>
  <si>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</si>
  <si>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</si>
  <si>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</si>
  <si>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</si>
  <si>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</si>
  <si>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</si>
  <si>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</si>
  <si>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</si>
  <si>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</si>
  <si>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</si>
  <si>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</si>
  <si>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</si>
  <si>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</si>
  <si>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</si>
  <si>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</si>
  <si>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</si>
  <si>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</si>
  <si>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</si>
  <si>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</si>
  <si>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</si>
  <si>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</si>
  <si>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</si>
  <si>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</si>
  <si>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</si>
  <si>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</si>
  <si>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</si>
  <si>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</si>
  <si>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</si>
  <si>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</si>
  <si>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</si>
  <si>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</si>
  <si>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</si>
  <si>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</si>
  <si>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</si>
  <si>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</si>
  <si>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</si>
  <si>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</si>
  <si>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</si>
  <si>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</si>
  <si>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</si>
  <si>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</si>
  <si>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</si>
  <si>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</si>
  <si>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</si>
  <si>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</si>
  <si>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</si>
  <si>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</si>
  <si>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</si>
  <si>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</si>
  <si>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</si>
  <si>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</si>
  <si>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</si>
  <si>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</si>
  <si>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</si>
  <si>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</si>
  <si>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</si>
  <si>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</si>
  <si>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</si>
  <si>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</si>
  <si>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</si>
  <si>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</si>
  <si>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</si>
  <si>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</si>
  <si>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</si>
  <si>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</si>
  <si>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</si>
  <si>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</si>
  <si>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</si>
  <si>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</si>
  <si>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</si>
  <si>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</si>
  <si>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</si>
  <si>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</si>
  <si>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</si>
  <si>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</si>
  <si>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</si>
  <si>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</si>
  <si>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</si>
  <si>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</si>
  <si>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</si>
  <si>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</si>
  <si>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</si>
  <si>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</si>
  <si>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</si>
  <si>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</si>
  <si>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</si>
  <si>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</si>
  <si>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</si>
  <si>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</si>
  <si>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</si>
  <si>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</si>
  <si>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</si>
  <si>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</si>
  <si>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</si>
  <si>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</si>
  <si>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</si>
  <si>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</si>
  <si>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</si>
  <si>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</si>
  <si>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</si>
  <si>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</si>
  <si>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</si>
  <si>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</si>
  <si>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</si>
  <si>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</si>
  <si>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</si>
  <si>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</si>
  <si>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</si>
  <si>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</si>
  <si>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</si>
  <si>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</si>
  <si>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</si>
  <si>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</si>
  <si>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</si>
  <si>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</si>
  <si>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</si>
  <si>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</si>
  <si>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</si>
  <si>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</si>
  <si>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</si>
  <si>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</si>
  <si>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</si>
  <si>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</si>
  <si>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</si>
  <si>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</si>
  <si>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</si>
  <si>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</si>
  <si>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</si>
  <si>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</si>
  <si>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</si>
  <si>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</si>
  <si>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</si>
  <si>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</si>
  <si>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</si>
  <si>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</si>
  <si>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</si>
  <si>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</si>
  <si>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</si>
  <si>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</si>
  <si>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</si>
  <si>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</si>
  <si>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</si>
  <si>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</si>
  <si>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</si>
  <si>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</si>
  <si>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</si>
  <si>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</si>
  <si>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</si>
  <si>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</si>
  <si>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</si>
  <si>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</si>
  <si>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</si>
  <si>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</si>
  <si>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</si>
  <si>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</si>
  <si>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</si>
  <si>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</si>
  <si>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</si>
  <si>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</si>
  <si>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</si>
  <si>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</si>
  <si>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</si>
  <si>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</si>
  <si>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</si>
  <si>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</si>
  <si>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</si>
  <si>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</si>
  <si>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</si>
  <si>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</si>
  <si>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</si>
  <si>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</si>
  <si>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</si>
  <si>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</si>
  <si>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</si>
  <si>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</si>
  <si>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</si>
  <si>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</si>
  <si>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</si>
  <si>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</si>
  <si>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</si>
  <si>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</si>
  <si>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</si>
  <si>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</si>
  <si>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</si>
  <si>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</si>
  <si>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</si>
  <si>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</si>
  <si>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</si>
  <si>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</si>
  <si>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</si>
  <si>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</si>
  <si>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</si>
  <si>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</si>
  <si>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</si>
  <si>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</si>
  <si>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</si>
  <si>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</si>
  <si>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</si>
  <si>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</si>
  <si>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</si>
  <si>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</si>
  <si>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</si>
  <si>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</si>
  <si>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</si>
  <si>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</si>
  <si>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</si>
  <si>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</si>
  <si>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</si>
  <si>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</si>
  <si>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</si>
  <si>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</si>
  <si>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</si>
  <si>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</si>
  <si>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</si>
  <si>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</si>
  <si>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</si>
  <si>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</si>
  <si>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</si>
  <si>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</si>
  <si>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</si>
  <si>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</si>
  <si>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</si>
  <si>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</si>
  <si>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</si>
  <si>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</si>
  <si>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</si>
  <si>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</si>
  <si>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</si>
  <si>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</si>
  <si>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</si>
  <si>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</si>
  <si>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</si>
  <si>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</si>
  <si>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</si>
  <si>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</si>
  <si>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</si>
  <si>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</si>
  <si>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</si>
  <si>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</si>
  <si>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</si>
  <si>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</si>
  <si>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</si>
  <si>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</si>
  <si>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</si>
  <si>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</si>
  <si>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</si>
  <si>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</si>
  <si>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</si>
  <si>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</si>
  <si>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</si>
  <si>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</si>
  <si>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</si>
  <si>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</si>
  <si>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</si>
  <si>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</si>
  <si>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</si>
  <si>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</si>
  <si>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</si>
  <si>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</si>
  <si>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</si>
  <si>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</si>
  <si>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</si>
  <si>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</si>
  <si>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</si>
  <si>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</si>
  <si>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</si>
  <si>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</si>
  <si>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</si>
  <si>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</si>
  <si>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</si>
  <si>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</si>
  <si>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</si>
  <si>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</si>
  <si>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</si>
  <si>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</si>
  <si>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</si>
  <si>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</si>
  <si>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</si>
  <si>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</si>
  <si>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</si>
  <si>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</si>
  <si>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</si>
  <si>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</si>
  <si>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</si>
  <si>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</si>
  <si>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</si>
  <si>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</si>
  <si>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</si>
  <si>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</si>
  <si>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</si>
  <si>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</si>
  <si>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</si>
  <si>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</si>
  <si>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</si>
  <si>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</si>
  <si>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</si>
  <si>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</si>
  <si>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</si>
  <si>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</si>
  <si>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</si>
  <si>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</si>
  <si>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</si>
  <si>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</si>
  <si>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</si>
  <si>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</si>
  <si>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</si>
  <si>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</si>
  <si>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</si>
  <si>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</si>
  <si>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</si>
  <si>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</si>
  <si>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</si>
  <si>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</si>
  <si>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</si>
  <si>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</si>
  <si>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</si>
  <si>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</si>
  <si>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</si>
  <si>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</si>
  <si>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</si>
  <si>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</si>
  <si>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</si>
  <si>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</si>
  <si>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</si>
  <si>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</si>
  <si>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</si>
  <si>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</si>
  <si>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</si>
  <si>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</si>
  <si>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</si>
  <si>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</si>
  <si>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</si>
  <si>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</si>
  <si>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</si>
  <si>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</si>
  <si>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</si>
  <si>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</si>
  <si>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</si>
  <si>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</si>
  <si>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</si>
  <si>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</si>
  <si>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</si>
  <si>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</si>
  <si>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</si>
  <si>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</si>
  <si>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</si>
  <si>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</si>
  <si>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</si>
  <si>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</si>
  <si>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</si>
  <si>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</si>
  <si>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</si>
  <si>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</si>
  <si>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</si>
  <si>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</si>
  <si>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</si>
  <si>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</si>
  <si>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</si>
  <si>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</si>
  <si>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</si>
  <si>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</si>
  <si>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</si>
  <si>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</si>
  <si>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</si>
  <si>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</si>
  <si>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</si>
  <si>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</si>
  <si>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</si>
  <si>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</si>
  <si>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</si>
  <si>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</si>
  <si>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</si>
  <si>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</si>
  <si>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</si>
  <si>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</si>
  <si>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</si>
  <si>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</si>
  <si>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</si>
  <si>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</si>
  <si>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</si>
  <si>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</si>
  <si>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</si>
  <si>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</si>
  <si>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</si>
  <si>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</si>
  <si>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</si>
  <si>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</si>
  <si>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</si>
  <si>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</si>
  <si>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</si>
  <si>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</si>
  <si>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</si>
  <si>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</si>
  <si>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</si>
  <si>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</si>
  <si>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</si>
  <si>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</si>
  <si>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</si>
  <si>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</si>
  <si>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</si>
  <si>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</si>
  <si>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</si>
  <si>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</si>
  <si>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</si>
  <si>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</si>
  <si>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</si>
  <si>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</si>
  <si>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</si>
  <si>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</si>
  <si>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</si>
  <si>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</si>
  <si>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</si>
  <si>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</si>
  <si>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</si>
  <si>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</si>
  <si>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</si>
  <si>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</si>
  <si>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</si>
  <si>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</si>
  <si>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</si>
  <si>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</si>
  <si>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</si>
  <si>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</si>
  <si>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</si>
  <si>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</si>
  <si>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</si>
  <si>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</si>
  <si>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</si>
  <si>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</si>
  <si>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</si>
  <si>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</si>
  <si>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</si>
  <si>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</si>
  <si>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</si>
  <si>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</si>
  <si>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</si>
  <si>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</si>
  <si>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</si>
  <si>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</si>
  <si>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</si>
  <si>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</si>
  <si>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</si>
  <si>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</si>
  <si>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</si>
  <si>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</si>
  <si>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</si>
  <si>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</si>
  <si>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</si>
  <si>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</si>
  <si>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</si>
  <si>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</si>
  <si>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</si>
  <si>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</si>
  <si>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</si>
  <si>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</si>
  <si>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</si>
  <si>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</si>
  <si>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</si>
  <si>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</si>
  <si>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</si>
  <si>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</si>
  <si>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</si>
  <si>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</si>
  <si>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</si>
  <si>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</si>
  <si>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</si>
  <si>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</si>
  <si>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</si>
  <si>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</si>
  <si>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</si>
  <si>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</si>
  <si>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</si>
  <si>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</si>
  <si>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</si>
  <si>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</si>
  <si>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</si>
  <si>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</si>
  <si>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</si>
  <si>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</si>
  <si>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</si>
  <si>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</si>
  <si>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</si>
  <si>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</si>
  <si>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</si>
  <si>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</si>
  <si>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</si>
  <si>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</si>
  <si>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</si>
  <si>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</si>
  <si>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</si>
  <si>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</si>
  <si>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</si>
  <si>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</si>
  <si>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</si>
  <si>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</si>
  <si>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</si>
  <si>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</si>
  <si>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</si>
  <si>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</si>
  <si>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</si>
  <si>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</si>
  <si>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</si>
  <si>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</si>
  <si>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</si>
  <si>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</si>
  <si>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</si>
  <si>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</si>
  <si>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</si>
  <si>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</si>
  <si>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</si>
  <si>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</si>
  <si>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</si>
  <si>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</si>
  <si>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</si>
  <si>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</si>
  <si>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</si>
  <si>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</si>
  <si>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</si>
  <si>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</si>
  <si>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</si>
  <si>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</si>
  <si>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</si>
  <si>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</si>
  <si>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</si>
  <si>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</si>
  <si>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</si>
  <si>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</si>
  <si>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</si>
  <si>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</si>
  <si>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</si>
  <si>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</si>
  <si>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</si>
  <si>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</si>
  <si>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</si>
  <si>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</si>
  <si>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</si>
  <si>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</si>
  <si>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</si>
  <si>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</si>
  <si>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</si>
  <si>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</si>
  <si>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</si>
  <si>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</si>
  <si>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</si>
  <si>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</si>
  <si>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</si>
  <si>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</si>
  <si>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</si>
  <si>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</si>
  <si>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</si>
  <si>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</si>
  <si>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</si>
  <si>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</si>
  <si>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</si>
  <si>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</si>
  <si>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</si>
  <si>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</si>
  <si>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</si>
  <si>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</si>
  <si>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</si>
  <si>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</si>
  <si>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</si>
  <si>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</si>
  <si>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</si>
  <si>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</si>
  <si>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</si>
  <si>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</si>
  <si>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</si>
  <si>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</si>
  <si>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</si>
  <si>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</si>
  <si>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</si>
  <si>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</si>
  <si>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</si>
  <si>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</si>
  <si>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</si>
  <si>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</si>
  <si>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</si>
  <si>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</si>
  <si>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</si>
  <si>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</si>
  <si>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</si>
  <si>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</si>
  <si>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</si>
  <si>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</si>
  <si>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</si>
  <si>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</si>
  <si>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</si>
  <si>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</si>
  <si>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</si>
  <si>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</si>
  <si>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</si>
  <si>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</si>
  <si>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</si>
  <si>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</si>
  <si>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</si>
  <si>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</si>
  <si>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</si>
  <si>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</si>
  <si>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</si>
  <si>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</si>
  <si>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</si>
  <si>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</si>
  <si>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</si>
  <si>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</si>
  <si>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</si>
  <si>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</si>
  <si>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</si>
  <si>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</si>
  <si>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</si>
  <si>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</si>
  <si>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</si>
  <si>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</si>
  <si>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</si>
  <si>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</si>
  <si>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</si>
  <si>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</si>
  <si>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</si>
  <si>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</si>
  <si>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</si>
  <si>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</si>
  <si>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</si>
  <si>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</si>
  <si>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</si>
  <si>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</si>
  <si>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</si>
  <si>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</si>
  <si>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</si>
  <si>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</si>
  <si>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</si>
  <si>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</si>
  <si>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</si>
  <si>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</si>
  <si>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</si>
  <si>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</si>
  <si>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</si>
  <si>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</si>
  <si>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</si>
  <si>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</si>
  <si>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</si>
  <si>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</si>
  <si>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</si>
  <si>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</si>
  <si>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</si>
  <si>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</si>
  <si>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</si>
  <si>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</si>
  <si>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</si>
  <si>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</si>
  <si>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</si>
  <si>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</si>
  <si>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</si>
  <si>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</si>
  <si>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</si>
  <si>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</si>
  <si>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</si>
  <si>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</si>
  <si>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</si>
  <si>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</si>
  <si>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</si>
  <si>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</si>
  <si>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</si>
  <si>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</si>
  <si>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</si>
  <si>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</si>
  <si>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</si>
  <si>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</si>
  <si>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</si>
  <si>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</si>
  <si>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</si>
  <si>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</si>
  <si>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</si>
  <si>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</si>
  <si>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</si>
  <si>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</si>
  <si>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</si>
  <si>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</si>
  <si>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</si>
  <si>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</si>
  <si>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</si>
  <si>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</si>
  <si>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</si>
  <si>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</si>
  <si>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</si>
  <si>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</si>
  <si>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</si>
  <si>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</si>
  <si>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</si>
  <si>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</si>
  <si>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</si>
  <si>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</si>
  <si>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</si>
  <si>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</si>
  <si>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</si>
  <si>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</si>
  <si>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</si>
  <si>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</si>
  <si>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</si>
  <si>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</si>
  <si>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</si>
  <si>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</si>
  <si>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</si>
  <si>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</si>
  <si>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</si>
  <si>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</si>
  <si>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</si>
  <si>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</si>
  <si>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</si>
  <si>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</si>
  <si>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</si>
  <si>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</si>
  <si>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</si>
  <si>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</si>
  <si>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</si>
  <si>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</si>
  <si>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</si>
  <si>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</si>
  <si>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</si>
  <si>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</si>
  <si>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</si>
  <si>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</si>
  <si>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</si>
  <si>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</si>
  <si>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</si>
  <si>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</si>
  <si>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</si>
  <si>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</si>
  <si>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</si>
  <si>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</si>
  <si>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</si>
  <si>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</si>
  <si>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</si>
  <si>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</si>
  <si>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</si>
  <si>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</si>
  <si>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</si>
  <si>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</si>
  <si>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</si>
  <si>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</si>
  <si>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</si>
  <si>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</si>
  <si>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</si>
  <si>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</si>
  <si>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</si>
  <si>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</si>
  <si>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</si>
  <si>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</si>
  <si>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</si>
  <si>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</si>
  <si>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</si>
  <si>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</si>
  <si>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</si>
  <si>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</si>
  <si>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</si>
  <si>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</si>
  <si>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</si>
  <si>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</si>
  <si>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</si>
  <si>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</si>
  <si>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</si>
  <si>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</si>
  <si>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</si>
  <si>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</si>
  <si>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</si>
  <si>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</si>
  <si>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</si>
  <si>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</si>
  <si>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</si>
  <si>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</si>
  <si>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</si>
  <si>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</si>
  <si>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</si>
  <si>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</si>
  <si>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</si>
  <si>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</si>
  <si>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</si>
  <si>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</si>
  <si>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</si>
  <si>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</si>
  <si>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</si>
  <si>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</si>
  <si>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</si>
  <si>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</si>
  <si>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</si>
  <si>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</si>
  <si>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</si>
  <si>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</si>
  <si>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</si>
  <si>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</si>
  <si>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</si>
  <si>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</si>
  <si>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</si>
  <si>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</si>
  <si>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</si>
  <si>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</si>
  <si>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</si>
  <si>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</si>
  <si>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</si>
  <si>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</si>
  <si>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</si>
  <si>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</si>
  <si>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</si>
  <si>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</si>
  <si>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</si>
  <si>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</si>
  <si>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</si>
  <si>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</si>
  <si>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</si>
  <si>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</si>
  <si>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</si>
  <si>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</si>
  <si>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</si>
  <si>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</si>
  <si>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</si>
  <si>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</si>
  <si>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</si>
  <si>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</si>
  <si>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</si>
  <si>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</si>
  <si>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</si>
  <si>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</si>
  <si>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</si>
  <si>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</si>
  <si>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</si>
  <si>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</si>
  <si>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</si>
  <si>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</si>
  <si>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</si>
  <si>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</si>
  <si>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</si>
  <si>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</si>
  <si>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</si>
  <si>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</si>
  <si>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</si>
  <si>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</si>
  <si>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</si>
  <si>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</si>
  <si>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</si>
  <si>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</si>
  <si>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</si>
  <si>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</si>
  <si>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</si>
  <si>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</si>
  <si>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</si>
  <si>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</si>
  <si>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</si>
  <si>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</si>
  <si>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</si>
  <si>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</si>
  <si>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</si>
  <si>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</si>
  <si>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</si>
  <si>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</si>
  <si>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</si>
  <si>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</si>
  <si>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</si>
  <si>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</si>
  <si>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</si>
  <si>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</si>
  <si>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</si>
  <si>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</si>
  <si>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</si>
  <si>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</si>
  <si>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</si>
  <si>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</si>
  <si>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</si>
  <si>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</si>
  <si>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</si>
  <si>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</si>
  <si>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</si>
  <si>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</si>
  <si>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</si>
  <si>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</si>
  <si>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</si>
  <si>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</si>
  <si>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</si>
  <si>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</si>
  <si>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</si>
  <si>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</si>
  <si>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</si>
  <si>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</si>
  <si>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</si>
  <si>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</si>
  <si>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</si>
  <si>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</si>
  <si>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</si>
  <si>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</si>
  <si>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</si>
  <si>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</si>
  <si>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</si>
  <si>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</si>
  <si>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</si>
  <si>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</si>
  <si>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</si>
  <si>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</si>
  <si>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</si>
  <si>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</si>
  <si>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</si>
  <si>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</si>
  <si>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</si>
  <si>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</si>
  <si>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</si>
  <si>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</si>
  <si>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</si>
  <si>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</si>
  <si>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</si>
  <si>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</si>
  <si>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</si>
  <si>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</si>
  <si>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</si>
  <si>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</si>
  <si>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</si>
  <si>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</si>
  <si>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</si>
  <si>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</si>
  <si>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</si>
  <si>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</si>
  <si>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</si>
  <si>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</si>
  <si>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</si>
  <si>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</si>
  <si>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</si>
  <si>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</si>
  <si>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</si>
  <si>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</si>
  <si>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</si>
  <si>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</si>
  <si>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</si>
  <si>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</si>
  <si>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</si>
  <si>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</si>
  <si>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</si>
  <si>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</si>
  <si>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</si>
  <si>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</si>
  <si>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</si>
  <si>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</si>
  <si>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</si>
  <si>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</si>
  <si>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</si>
  <si>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</si>
  <si>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</si>
  <si>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</si>
  <si>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</si>
  <si>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</si>
  <si>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</si>
  <si>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</si>
  <si>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</si>
  <si>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</si>
  <si>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</si>
  <si>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</si>
  <si>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</si>
  <si>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</si>
  <si>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</si>
  <si>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</si>
  <si>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</si>
  <si>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</si>
  <si>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</si>
  <si>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</si>
  <si>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</si>
  <si>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</si>
  <si>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</si>
  <si>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</si>
  <si>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</si>
  <si>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</si>
  <si>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</si>
  <si>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</si>
  <si>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</si>
  <si>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</si>
  <si>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</si>
  <si>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</si>
  <si>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</si>
  <si>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</si>
  <si>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</si>
  <si>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</si>
  <si>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</si>
  <si>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</si>
  <si>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</si>
  <si>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</si>
  <si>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</si>
  <si>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</si>
  <si>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</si>
  <si>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</si>
  <si>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</si>
  <si>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</si>
  <si>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</si>
  <si>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</si>
  <si>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</si>
  <si>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</si>
  <si>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</si>
  <si>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</si>
  <si>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</si>
  <si>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</si>
  <si>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</si>
  <si>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</si>
  <si>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</si>
  <si>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</si>
  <si>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</si>
  <si>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</si>
  <si>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</si>
  <si>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</si>
  <si>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</si>
  <si>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</si>
  <si>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</si>
  <si>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</si>
  <si>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</si>
  <si>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</si>
  <si>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</si>
  <si>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</si>
  <si>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</si>
  <si>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</si>
  <si>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</si>
  <si>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</si>
  <si>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</si>
  <si>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</si>
  <si>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</si>
  <si>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</si>
  <si>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</si>
  <si>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</si>
  <si>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</si>
  <si>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</si>
  <si>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</si>
  <si>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</si>
  <si>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</si>
  <si>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</si>
  <si>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</si>
  <si>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</si>
  <si>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</si>
  <si>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</si>
  <si>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</si>
  <si>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</si>
  <si>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</si>
  <si>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</si>
  <si>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</si>
  <si>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</si>
  <si>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</si>
  <si>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</si>
  <si>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</si>
  <si>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</si>
  <si>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</si>
  <si>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</si>
  <si>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</si>
  <si>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</si>
  <si>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</si>
  <si>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</si>
  <si>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</si>
  <si>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</si>
  <si>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</si>
  <si>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</si>
  <si>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</si>
  <si>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</si>
  <si>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</si>
  <si>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</si>
  <si>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</si>
  <si>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</si>
  <si>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</si>
  <si>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</si>
  <si>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</si>
  <si>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</si>
  <si>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</si>
  <si>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</si>
  <si>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</si>
  <si>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</si>
  <si>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</si>
  <si>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</si>
  <si>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</si>
  <si>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</si>
  <si>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</si>
  <si>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</si>
  <si>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</si>
  <si>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</si>
  <si>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</si>
  <si>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</si>
  <si>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</si>
  <si>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</si>
  <si>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</si>
  <si>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</si>
  <si>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</si>
  <si>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</si>
  <si>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</si>
  <si>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</si>
  <si>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</si>
  <si>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</si>
  <si>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</si>
  <si>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</si>
  <si>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</si>
  <si>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</si>
  <si>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</si>
  <si>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</si>
  <si>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</si>
  <si>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</si>
  <si>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</si>
  <si>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</si>
  <si>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</si>
  <si>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</si>
  <si>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</si>
  <si>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</si>
  <si>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</si>
  <si>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</si>
  <si>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</si>
  <si>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</si>
  <si>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</si>
  <si>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</si>
  <si>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</si>
  <si>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</si>
  <si>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</si>
  <si>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</si>
  <si>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</si>
  <si>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</si>
  <si>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</si>
  <si>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</si>
  <si>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</si>
  <si>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</si>
  <si>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</si>
  <si>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</si>
  <si>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</si>
  <si>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</si>
  <si>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</si>
  <si>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</si>
  <si>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</si>
  <si>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</si>
  <si>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</si>
  <si>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</si>
  <si>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</si>
  <si>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</si>
  <si>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</si>
  <si>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</si>
  <si>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</si>
  <si>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</si>
  <si>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</si>
  <si>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</si>
  <si>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</si>
  <si>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</si>
  <si>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</si>
  <si>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</si>
  <si>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</si>
  <si>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</si>
  <si>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</si>
  <si>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</si>
  <si>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</si>
  <si>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</si>
  <si>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</si>
  <si>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</si>
  <si>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</si>
  <si>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</si>
  <si>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</si>
  <si>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</si>
  <si>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</si>
  <si>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</si>
  <si>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</si>
  <si>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</si>
  <si>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</si>
  <si>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</si>
  <si>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</si>
  <si>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</si>
  <si>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</si>
  <si>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</si>
  <si>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</si>
  <si>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</si>
  <si>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</si>
  <si>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</si>
  <si>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</si>
  <si>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</si>
  <si>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</si>
  <si>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</si>
  <si>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</si>
  <si>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</si>
  <si>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</si>
  <si>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</si>
  <si>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</si>
  <si>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</si>
  <si>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</si>
  <si>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</si>
  <si>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</si>
  <si>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</si>
  <si>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</si>
  <si>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</si>
  <si>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</si>
  <si>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</si>
  <si>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</si>
  <si>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</si>
  <si>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</si>
  <si>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</si>
  <si>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</si>
  <si>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</si>
  <si>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</si>
  <si>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</si>
  <si>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</si>
  <si>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</si>
  <si>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</si>
  <si>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</si>
  <si>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</si>
  <si>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</si>
  <si>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</si>
  <si>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</si>
  <si>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</si>
  <si>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</si>
  <si>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</si>
  <si>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</si>
  <si>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</si>
  <si>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</si>
  <si>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</si>
  <si>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</si>
  <si>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</si>
  <si>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</si>
  <si>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</si>
  <si>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</si>
  <si>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</si>
  <si>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</si>
  <si>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</si>
  <si>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</si>
  <si>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</si>
  <si>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</si>
  <si>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</si>
  <si>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</si>
  <si>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</si>
  <si>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</si>
  <si>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</si>
  <si>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</si>
  <si>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</si>
  <si>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</si>
  <si>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</si>
  <si>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</si>
  <si>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</si>
  <si>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</si>
  <si>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</si>
  <si>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</si>
  <si>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</si>
  <si>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</si>
  <si>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</si>
  <si>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</si>
  <si>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</si>
  <si>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</si>
  <si>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</si>
  <si>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</si>
  <si>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</si>
  <si>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</si>
  <si>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</si>
  <si>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</si>
  <si>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</si>
  <si>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</si>
  <si>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</si>
  <si>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</si>
  <si>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</si>
  <si>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</si>
  <si>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</si>
  <si>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</si>
  <si>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</si>
  <si>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</si>
  <si>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</si>
  <si>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</si>
  <si>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</si>
  <si>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</si>
  <si>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</si>
  <si>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</si>
  <si>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</si>
  <si>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</si>
  <si>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</si>
  <si>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</si>
  <si>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</si>
  <si>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</si>
  <si>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</si>
  <si>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</si>
  <si>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</si>
  <si>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</si>
  <si>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</si>
  <si>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</si>
  <si>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</si>
  <si>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</si>
  <si>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</si>
  <si>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</si>
  <si>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</si>
  <si>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</si>
  <si>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</si>
  <si>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</si>
  <si>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</si>
  <si>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</si>
  <si>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</si>
  <si>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</si>
  <si>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</si>
  <si>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</si>
  <si>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</si>
  <si>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</si>
  <si>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</si>
  <si>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</si>
  <si>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</si>
  <si>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</si>
  <si>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</si>
  <si>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</si>
  <si>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</si>
  <si>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</si>
  <si>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</si>
  <si>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</si>
  <si>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</si>
  <si>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</si>
  <si>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</si>
  <si>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</si>
  <si>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</si>
  <si>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</si>
  <si>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</si>
  <si>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</si>
  <si>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</si>
  <si>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</si>
  <si>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</si>
  <si>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</si>
  <si>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</si>
  <si>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</si>
  <si>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</si>
  <si>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</si>
  <si>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</si>
  <si>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</si>
  <si>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</si>
  <si>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</si>
  <si>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</si>
  <si>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</si>
  <si>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</si>
  <si>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</si>
  <si>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</si>
  <si>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</si>
  <si>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</si>
  <si>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</si>
  <si>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</si>
  <si>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</si>
  <si>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</si>
  <si>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</si>
  <si>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</si>
  <si>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</si>
  <si>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</si>
  <si>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</si>
  <si>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</si>
  <si>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</si>
  <si>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</si>
  <si>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</si>
  <si>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</si>
  <si>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</si>
  <si>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</si>
  <si>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</si>
  <si>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</si>
  <si>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</si>
  <si>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</si>
  <si>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</si>
  <si>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</si>
  <si>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</si>
  <si>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</si>
  <si>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</si>
  <si>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</si>
  <si>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</si>
  <si>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</si>
  <si>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</si>
  <si>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</si>
  <si>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</si>
  <si>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</si>
  <si>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</si>
  <si>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</si>
  <si>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</si>
  <si>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</si>
  <si>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</si>
  <si>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</si>
  <si>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</si>
  <si>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</si>
  <si>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</si>
  <si>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</si>
  <si>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</si>
  <si>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</si>
  <si>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</si>
  <si>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</si>
  <si>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</si>
  <si>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</si>
  <si>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</si>
  <si>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</si>
  <si>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</si>
  <si>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</si>
  <si>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</si>
  <si>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</si>
  <si>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</si>
  <si>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</si>
  <si>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</si>
  <si>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</si>
  <si>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</si>
  <si>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</si>
  <si>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</si>
  <si>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</si>
  <si>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</si>
  <si>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</si>
  <si>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</si>
  <si>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</si>
  <si>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</si>
  <si>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</si>
  <si>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</si>
  <si>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</si>
  <si>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</si>
  <si>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</si>
  <si>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</si>
  <si>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</si>
  <si>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</si>
  <si>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</si>
  <si>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</si>
  <si>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</si>
  <si>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</si>
  <si>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</si>
  <si>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</si>
  <si>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</si>
  <si>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</si>
  <si>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</si>
  <si>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</si>
  <si>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</si>
  <si>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</si>
  <si>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</si>
  <si>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</si>
  <si>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</si>
  <si>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</si>
  <si>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</si>
  <si>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</si>
  <si>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</si>
  <si>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</si>
  <si>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</si>
  <si>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</si>
  <si>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</si>
  <si>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</si>
  <si>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</si>
  <si>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</si>
  <si>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</si>
  <si>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</si>
  <si>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</si>
  <si>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</si>
  <si>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</si>
  <si>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</si>
  <si>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</si>
  <si>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</si>
  <si>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</si>
  <si>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</si>
  <si>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</si>
  <si>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</si>
  <si>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</si>
  <si>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</si>
  <si>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</si>
  <si>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</si>
  <si>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</si>
  <si>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</si>
  <si>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</si>
  <si>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</si>
  <si>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</si>
  <si>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</si>
  <si>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</si>
  <si>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</si>
  <si>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</si>
  <si>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</si>
  <si>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</si>
  <si>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</si>
  <si>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</si>
  <si>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</si>
  <si>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</si>
  <si>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</si>
  <si>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</si>
  <si>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</si>
  <si>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</si>
  <si>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</si>
  <si>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</si>
  <si>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</si>
  <si>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</si>
  <si>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</si>
  <si>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</si>
  <si>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</si>
  <si>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</si>
  <si>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</si>
  <si>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</si>
  <si>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</si>
  <si>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</si>
  <si>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</si>
  <si>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</si>
  <si>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</si>
  <si>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</si>
  <si>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</si>
  <si>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</si>
  <si>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</si>
  <si>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</si>
  <si>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</si>
  <si>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</si>
  <si>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</si>
  <si>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</si>
  <si>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</si>
  <si>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</si>
  <si>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</si>
  <si>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</si>
  <si>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</si>
  <si>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</si>
  <si>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</si>
  <si>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</si>
  <si>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</si>
  <si>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</si>
  <si>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</si>
  <si>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</si>
  <si>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</si>
  <si>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</si>
  <si>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</si>
  <si>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</si>
  <si>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</si>
  <si>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</si>
  <si>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</si>
  <si>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</si>
  <si>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</si>
  <si>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</si>
  <si>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</si>
  <si>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</si>
  <si>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</si>
  <si>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</si>
  <si>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</si>
  <si>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</si>
  <si>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</si>
  <si>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</si>
  <si>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</si>
  <si>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</si>
  <si>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</si>
  <si>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</si>
  <si>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</si>
  <si>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</si>
  <si>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</si>
  <si>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</si>
  <si>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</si>
  <si>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</si>
  <si>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</si>
  <si>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</si>
  <si>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</si>
  <si>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</si>
  <si>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</si>
  <si>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</si>
  <si>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</si>
  <si>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</si>
  <si>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</si>
  <si>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</si>
  <si>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</si>
  <si>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</si>
  <si>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</si>
  <si>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</si>
  <si>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</si>
  <si>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</si>
  <si>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</si>
  <si>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</si>
  <si>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</si>
  <si>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</si>
  <si>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</si>
  <si>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</si>
  <si>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</si>
  <si>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</si>
  <si>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</si>
  <si>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</si>
  <si>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</si>
  <si>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</si>
  <si>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</si>
  <si>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</si>
  <si>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</si>
  <si>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</si>
  <si>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</si>
  <si>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</si>
  <si>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</si>
  <si>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</si>
  <si>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</si>
  <si>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</si>
  <si>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</si>
  <si>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</si>
  <si>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</si>
  <si>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</si>
  <si>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</si>
  <si>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</si>
  <si>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</si>
  <si>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</si>
  <si>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</si>
  <si>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</si>
  <si>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</si>
  <si>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</si>
  <si>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</si>
  <si>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</si>
  <si>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</si>
  <si>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</si>
  <si>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</si>
  <si>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</si>
  <si>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</si>
  <si>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</si>
  <si>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</si>
  <si>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</si>
  <si>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</si>
  <si>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</si>
  <si>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</si>
  <si>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</si>
  <si>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</si>
  <si>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</si>
  <si>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</si>
  <si>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</si>
  <si>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</si>
  <si>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</si>
  <si>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</si>
  <si>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</si>
  <si>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</si>
  <si>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</si>
  <si>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</si>
  <si>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</si>
  <si>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</si>
  <si>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</si>
  <si>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</si>
  <si>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</si>
  <si>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</si>
  <si>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</si>
  <si>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</si>
  <si>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</si>
  <si>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</si>
  <si>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</si>
  <si>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</si>
  <si>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</si>
  <si>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</si>
  <si>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</si>
  <si>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</si>
  <si>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</si>
  <si>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</si>
  <si>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</si>
  <si>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</si>
  <si>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</si>
  <si>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</si>
  <si>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</si>
  <si>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</si>
  <si>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</si>
  <si>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</si>
  <si>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</si>
  <si>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</si>
  <si>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</si>
  <si>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</si>
  <si>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</si>
  <si>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</si>
  <si>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</si>
  <si>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</si>
  <si>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</si>
  <si>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</si>
  <si>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</si>
  <si>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</si>
  <si>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</si>
  <si>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</si>
  <si>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</si>
  <si>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</si>
  <si>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</si>
  <si>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</si>
  <si>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</si>
  <si>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</si>
  <si>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</si>
  <si>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</si>
  <si>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</si>
  <si>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</si>
  <si>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</si>
  <si>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</si>
  <si>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</si>
  <si>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</si>
  <si>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</si>
  <si>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</si>
  <si>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</si>
  <si>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</si>
  <si>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</si>
  <si>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</si>
  <si>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</si>
  <si>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</si>
  <si>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</si>
  <si>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</si>
  <si>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</si>
  <si>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</si>
  <si>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</si>
  <si>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</si>
  <si>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</si>
  <si>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</si>
  <si>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</si>
  <si>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</si>
  <si>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</si>
  <si>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</si>
  <si>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</si>
  <si>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</si>
  <si>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</si>
  <si>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</si>
  <si>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</si>
  <si>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</si>
  <si>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</si>
  <si>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</si>
  <si>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</si>
  <si>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</si>
  <si>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</si>
  <si>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</si>
  <si>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</si>
  <si>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</si>
  <si>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</si>
  <si>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</si>
  <si>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</si>
  <si>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</si>
  <si>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</si>
  <si>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</si>
  <si>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</si>
  <si>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</si>
  <si>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</si>
  <si>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</si>
  <si>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</si>
  <si>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</si>
  <si>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</si>
  <si>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</si>
  <si>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</si>
  <si>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</si>
  <si>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</si>
  <si>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</si>
  <si>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</si>
  <si>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</si>
  <si>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</si>
  <si>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</si>
  <si>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</si>
  <si>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</si>
  <si>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</si>
  <si>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</si>
  <si>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</si>
  <si>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</si>
  <si>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</si>
  <si>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</si>
  <si>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</si>
  <si>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</si>
  <si>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</si>
  <si>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</si>
  <si>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</si>
  <si>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</si>
  <si>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</si>
  <si>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</si>
  <si>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</si>
  <si>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</si>
  <si>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</si>
  <si>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</si>
  <si>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</si>
  <si>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</si>
  <si>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</si>
  <si>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</si>
  <si>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</si>
  <si>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</si>
  <si>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</si>
  <si>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</si>
  <si>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</si>
  <si>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</si>
  <si>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</si>
  <si>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</si>
  <si>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</si>
  <si>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</si>
  <si>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</si>
  <si>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</si>
  <si>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</si>
  <si>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</si>
  <si>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</si>
  <si>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</si>
  <si>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</si>
  <si>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</si>
  <si>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</si>
  <si>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</si>
  <si>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</si>
  <si>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</si>
  <si>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</si>
  <si>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</si>
  <si>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</si>
  <si>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</si>
  <si>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</si>
  <si>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</si>
  <si>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</si>
  <si>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</si>
  <si>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</si>
  <si>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</si>
  <si>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</si>
  <si>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</si>
  <si>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</si>
  <si>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</si>
  <si>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</si>
  <si>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</si>
  <si>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</si>
  <si>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</si>
  <si>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</si>
  <si>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</si>
  <si>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</si>
  <si>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</si>
  <si>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</si>
  <si>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</si>
  <si>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</si>
  <si>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</si>
  <si>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</si>
  <si>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</si>
  <si>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</si>
  <si>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</si>
  <si>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</si>
  <si>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</si>
  <si>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</si>
  <si>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</si>
  <si>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</si>
  <si>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</si>
  <si>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</si>
  <si>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</si>
  <si>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</si>
  <si>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</si>
  <si>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</si>
  <si>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</si>
  <si>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</si>
  <si>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</si>
  <si>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</si>
  <si>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</si>
  <si>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</si>
  <si>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</si>
  <si>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</si>
  <si>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</si>
  <si>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</si>
  <si>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</si>
  <si>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</si>
  <si>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</si>
  <si>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</si>
  <si>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</si>
  <si>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</si>
  <si>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</si>
  <si>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</si>
  <si>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</si>
  <si>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</si>
  <si>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</si>
  <si>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</si>
  <si>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</si>
  <si>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</si>
  <si>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</si>
  <si>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</si>
  <si>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</si>
  <si>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</si>
  <si>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</si>
  <si>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</si>
  <si>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</si>
  <si>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</si>
  <si>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</si>
  <si>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</si>
  <si>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</si>
  <si>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</si>
  <si>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</si>
  <si>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</si>
  <si>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</si>
  <si>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</si>
  <si>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</si>
  <si>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</si>
  <si>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</si>
  <si>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</si>
  <si>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</si>
  <si>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</si>
  <si>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</si>
  <si>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</si>
  <si>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</si>
  <si>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</si>
  <si>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</si>
  <si>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</si>
  <si>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</si>
  <si>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</si>
  <si>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</si>
  <si>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</si>
  <si>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</si>
  <si>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</si>
  <si>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</si>
  <si>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</si>
  <si>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</si>
  <si>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</si>
  <si>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</si>
  <si>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</si>
  <si>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</si>
  <si>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</si>
  <si>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</si>
  <si>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</si>
  <si>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</si>
  <si>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</si>
  <si>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</si>
  <si>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</si>
  <si>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</si>
  <si>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</si>
  <si>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</si>
  <si>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</si>
  <si>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</si>
  <si>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</si>
  <si>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</si>
  <si>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</si>
  <si>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</si>
  <si>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</si>
  <si>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</si>
  <si>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</si>
  <si>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</si>
  <si>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</si>
  <si>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</si>
  <si>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</si>
  <si>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</si>
  <si>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</si>
  <si>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</si>
  <si>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</si>
  <si>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</si>
  <si>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</si>
  <si>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</si>
  <si>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</si>
  <si>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</si>
  <si>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</si>
  <si>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</si>
  <si>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</si>
  <si>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</si>
  <si>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</si>
  <si>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</si>
  <si>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</si>
  <si>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</si>
  <si>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</si>
  <si>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</si>
  <si>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</si>
  <si>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</si>
  <si>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</si>
  <si>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</si>
  <si>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</si>
  <si>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</si>
  <si>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</si>
  <si>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</si>
  <si>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</si>
  <si>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</si>
  <si>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</si>
  <si>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</si>
  <si>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</si>
  <si>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</si>
  <si>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</si>
  <si>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</si>
  <si>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</si>
  <si>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</si>
  <si>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</si>
  <si>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</si>
  <si>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</si>
  <si>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</si>
  <si>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</si>
  <si>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</si>
  <si>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</si>
  <si>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</si>
  <si>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</si>
  <si>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</si>
  <si>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</si>
  <si>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</si>
  <si>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</si>
  <si>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</si>
  <si>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</si>
  <si>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</si>
  <si>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</si>
  <si>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</si>
  <si>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</si>
  <si>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</si>
  <si>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</si>
  <si>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</si>
  <si>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</si>
  <si>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</si>
  <si>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</si>
  <si>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</si>
  <si>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</si>
  <si>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</si>
  <si>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</si>
  <si>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</si>
  <si>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</si>
  <si>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</si>
  <si>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</si>
  <si>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</si>
  <si>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</si>
  <si>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</si>
  <si>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</si>
  <si>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</si>
  <si>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</si>
  <si>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</si>
  <si>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</si>
  <si>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</si>
  <si>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</si>
  <si>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</si>
  <si>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</si>
  <si>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</si>
  <si>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</si>
  <si>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</si>
  <si>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</si>
  <si>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</si>
  <si>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</si>
  <si>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</si>
  <si>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</si>
  <si>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</si>
  <si>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</si>
  <si>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</si>
  <si>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</si>
  <si>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</si>
  <si>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</si>
  <si>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</si>
  <si>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</si>
  <si>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</si>
  <si>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</si>
  <si>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</si>
  <si>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</si>
  <si>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</si>
  <si>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</si>
  <si>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</si>
  <si>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</si>
  <si>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</si>
  <si>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</si>
  <si>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</si>
  <si>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</si>
  <si>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</si>
  <si>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</si>
  <si>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</si>
  <si>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</si>
  <si>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</si>
  <si>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</si>
  <si>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</si>
  <si>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</si>
  <si>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</si>
  <si>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</si>
  <si>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</si>
  <si>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</si>
  <si>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</si>
  <si>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</si>
  <si>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</si>
  <si>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</si>
  <si>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</si>
  <si>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</si>
  <si>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</si>
  <si>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</si>
  <si>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</si>
  <si>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</si>
  <si>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</si>
  <si>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</si>
  <si>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</si>
  <si>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</si>
  <si>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</si>
  <si>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</si>
  <si>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</si>
  <si>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</si>
  <si>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</si>
  <si>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</si>
  <si>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</si>
  <si>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</si>
  <si>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</si>
  <si>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</si>
  <si>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</si>
  <si>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</si>
  <si>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</si>
  <si>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</si>
  <si>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</si>
  <si>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</si>
  <si>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</si>
  <si>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</si>
  <si>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</si>
  <si>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</si>
  <si>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</si>
  <si>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</si>
  <si>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</si>
  <si>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</si>
  <si>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</si>
  <si>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</si>
  <si>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</si>
  <si>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</si>
  <si>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</si>
  <si>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</si>
  <si>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</si>
  <si>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</si>
  <si>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</si>
  <si>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</si>
  <si>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</si>
  <si>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</si>
  <si>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</si>
  <si>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</si>
  <si>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</si>
  <si>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</si>
  <si>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</si>
  <si>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</si>
  <si>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</si>
  <si>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</si>
  <si>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</si>
  <si>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</si>
  <si>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</si>
  <si>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</si>
  <si>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</si>
  <si>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</si>
  <si>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</si>
  <si>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</si>
  <si>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</si>
  <si>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</si>
  <si>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</si>
  <si>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</si>
  <si>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</si>
  <si>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</si>
  <si>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</si>
  <si>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</si>
  <si>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</si>
  <si>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</si>
  <si>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</si>
  <si>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</si>
  <si>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</si>
  <si>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</si>
  <si>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</si>
  <si>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</si>
  <si>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</si>
  <si>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</si>
  <si>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</si>
  <si>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</si>
  <si>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</si>
  <si>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</si>
  <si>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</si>
  <si>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</si>
  <si>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</si>
  <si>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</si>
  <si>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</si>
  <si>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</si>
  <si>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</si>
  <si>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</si>
  <si>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</si>
  <si>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</si>
  <si>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</si>
  <si>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</si>
  <si>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</si>
  <si>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</si>
  <si>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</si>
  <si>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</si>
  <si>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</si>
  <si>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</si>
  <si>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</si>
  <si>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</si>
  <si>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</si>
  <si>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</si>
  <si>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</si>
  <si>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</si>
  <si>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</si>
  <si>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</si>
  <si>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</si>
  <si>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</si>
  <si>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</si>
  <si>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</si>
  <si>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</si>
  <si>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</si>
  <si>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</si>
  <si>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</si>
  <si>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</si>
  <si>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</si>
  <si>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</si>
  <si>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</si>
  <si>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</si>
  <si>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</si>
  <si>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</si>
  <si>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</si>
  <si>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</si>
  <si>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</si>
  <si>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</si>
  <si>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</si>
  <si>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</si>
  <si>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</si>
  <si>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</si>
  <si>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</si>
  <si>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</si>
  <si>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</si>
  <si>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</si>
  <si>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</si>
  <si>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</si>
  <si>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</si>
  <si>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</si>
  <si>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</si>
  <si>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</si>
  <si>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</si>
  <si>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</si>
  <si>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</si>
  <si>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</si>
  <si>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</si>
  <si>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</si>
  <si>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</si>
  <si>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</si>
  <si>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</si>
  <si>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</si>
  <si>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</si>
  <si>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</si>
  <si>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</si>
  <si>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</si>
  <si>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</si>
  <si>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</si>
  <si>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</si>
  <si>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</si>
  <si>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</si>
  <si>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</si>
  <si>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</si>
  <si>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</si>
  <si>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</si>
  <si>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</si>
  <si>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</si>
  <si>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</si>
  <si>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</si>
  <si>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</si>
  <si>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</si>
  <si>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</si>
  <si>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</si>
  <si>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</si>
  <si>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</si>
  <si>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</si>
  <si>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</si>
  <si>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</si>
  <si>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</si>
  <si>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</si>
  <si>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</si>
  <si>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</si>
  <si>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</si>
  <si>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</si>
  <si>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</si>
  <si>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</si>
  <si>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</si>
  <si>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</si>
  <si>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</si>
  <si>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</si>
  <si>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</si>
  <si>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</si>
  <si>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</si>
  <si>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</si>
  <si>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</si>
  <si>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</si>
  <si>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</si>
  <si>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</si>
  <si>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</si>
  <si>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</si>
  <si>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</si>
  <si>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</si>
  <si>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</si>
  <si>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</si>
  <si>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</si>
  <si>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</si>
  <si>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</si>
  <si>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</si>
  <si>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</si>
  <si>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</si>
  <si>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</si>
  <si>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</si>
  <si>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</si>
  <si>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</si>
  <si>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</si>
  <si>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</si>
  <si>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</si>
  <si>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</si>
  <si>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</si>
  <si>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</si>
  <si>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</si>
  <si>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</si>
  <si>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</si>
  <si>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</si>
  <si>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</si>
  <si>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</si>
  <si>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</si>
  <si>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</si>
  <si>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</si>
  <si>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</si>
  <si>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</si>
  <si>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</si>
  <si>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</si>
  <si>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</si>
  <si>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</si>
  <si>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</si>
  <si>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</si>
  <si>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</si>
  <si>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</si>
  <si>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</si>
  <si>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</si>
  <si>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</si>
  <si>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</si>
  <si>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</si>
  <si>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</si>
  <si>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</si>
  <si>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</si>
  <si>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</si>
  <si>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</si>
  <si>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</si>
  <si>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</si>
  <si>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</si>
  <si>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</si>
  <si>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</si>
  <si>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</si>
  <si>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</si>
  <si>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</si>
  <si>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</si>
  <si>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</si>
  <si>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</si>
  <si>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</si>
  <si>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</si>
  <si>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</si>
  <si>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</si>
  <si>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</si>
  <si>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</si>
  <si>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</si>
  <si>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</si>
  <si>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</si>
  <si>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</si>
  <si>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</si>
  <si>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</si>
  <si>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</si>
  <si>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</si>
  <si>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</si>
  <si>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</si>
  <si>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</si>
  <si>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</si>
  <si>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</si>
  <si>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</si>
  <si>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</si>
  <si>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</si>
  <si>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</si>
  <si>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</si>
  <si>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</si>
  <si>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</si>
  <si>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</si>
  <si>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</si>
  <si>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</si>
  <si>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</si>
  <si>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</si>
  <si>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</si>
  <si>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</si>
  <si>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</si>
  <si>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</si>
  <si>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</si>
  <si>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</si>
  <si>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</si>
  <si>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</si>
  <si>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</si>
  <si>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</si>
  <si>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</si>
  <si>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</si>
  <si>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</si>
  <si>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</si>
  <si>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</si>
  <si>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</si>
  <si>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</si>
  <si>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</si>
  <si>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</si>
  <si>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</si>
  <si>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</si>
  <si>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</si>
  <si>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</si>
  <si>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</si>
  <si>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</si>
  <si>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</si>
  <si>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</si>
  <si>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</si>
  <si>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</si>
  <si>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</si>
  <si>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</si>
  <si>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</si>
  <si>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</si>
  <si>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</si>
  <si>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</si>
  <si>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</si>
  <si>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</si>
  <si>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</si>
  <si>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</si>
  <si>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</si>
  <si>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</si>
  <si>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</si>
  <si>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</si>
  <si>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</si>
  <si>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</si>
  <si>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</si>
  <si>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</si>
  <si>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</si>
  <si>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</si>
  <si>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</si>
  <si>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</si>
  <si>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</si>
  <si>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</si>
  <si>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</si>
  <si>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</si>
  <si>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</si>
  <si>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</si>
  <si>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</si>
  <si>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</si>
  <si>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</si>
  <si>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</si>
  <si>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</si>
  <si>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</si>
  <si>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</si>
  <si>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</si>
  <si>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</si>
  <si>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</si>
  <si>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</si>
  <si>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</si>
  <si>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</si>
  <si>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</si>
  <si>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</si>
  <si>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</si>
  <si>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</si>
  <si>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</si>
  <si>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</si>
  <si>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</si>
  <si>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</si>
  <si>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</si>
  <si>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</si>
  <si>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</si>
  <si>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</si>
  <si>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</si>
  <si>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</si>
  <si>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</si>
  <si>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</si>
  <si>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</si>
  <si>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</si>
  <si>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</si>
  <si>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</si>
  <si>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</si>
  <si>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</si>
  <si>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</si>
  <si>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</si>
  <si>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</si>
  <si>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</si>
  <si>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</si>
  <si>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</si>
  <si>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</si>
  <si>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</si>
  <si>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</si>
  <si>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</si>
  <si>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</si>
  <si>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</si>
  <si>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</si>
  <si>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</si>
  <si>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</si>
  <si>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</si>
  <si>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</si>
  <si>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</si>
  <si>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</si>
  <si>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</si>
  <si>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</si>
  <si>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</si>
  <si>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</si>
  <si>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</si>
  <si>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</si>
  <si>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</si>
  <si>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</si>
  <si>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</si>
  <si>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</si>
  <si>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</si>
  <si>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</si>
  <si>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</si>
  <si>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</si>
  <si>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</si>
  <si>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</si>
  <si>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</si>
  <si>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</si>
  <si>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</si>
  <si>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</si>
  <si>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</si>
  <si>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</si>
  <si>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</si>
  <si>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</si>
  <si>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</si>
  <si>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</si>
  <si>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</si>
  <si>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</si>
  <si>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</si>
  <si>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</si>
  <si>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</si>
  <si>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</si>
  <si>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</si>
  <si>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</si>
  <si>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</si>
  <si>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</si>
  <si>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</si>
  <si>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</si>
  <si>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</si>
  <si>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</si>
  <si>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</si>
  <si>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</si>
  <si>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</si>
  <si>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</si>
  <si>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</si>
  <si>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</si>
  <si>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</si>
  <si>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</si>
  <si>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</si>
  <si>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</si>
  <si>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</si>
  <si>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</si>
  <si>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</si>
  <si>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</si>
  <si>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</si>
  <si>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</si>
  <si>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</si>
  <si>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</si>
  <si>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</si>
  <si>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</si>
  <si>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</si>
  <si>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</si>
  <si>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</si>
  <si>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</si>
  <si>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</si>
  <si>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</si>
  <si>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</si>
  <si>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</si>
  <si>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</si>
  <si>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</si>
  <si>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</si>
  <si>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</si>
  <si>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</si>
  <si>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</si>
  <si>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</si>
  <si>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</si>
  <si>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</si>
  <si>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</si>
  <si>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</si>
  <si>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</si>
  <si>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</si>
  <si>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</si>
  <si>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</si>
  <si>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</si>
  <si>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</si>
  <si>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</si>
  <si>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</si>
  <si>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</si>
  <si>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</si>
  <si>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</si>
  <si>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</si>
  <si>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</si>
  <si>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</si>
  <si>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</si>
  <si>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</si>
  <si>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</si>
  <si>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</si>
  <si>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</si>
  <si>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</si>
  <si>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</si>
  <si>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</si>
  <si>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</si>
  <si>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</si>
  <si>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</si>
  <si>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</si>
  <si>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</si>
  <si>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</si>
  <si>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</si>
  <si>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</si>
  <si>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</si>
  <si>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</si>
  <si>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</si>
  <si>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</si>
  <si>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</si>
  <si>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</si>
  <si>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</si>
  <si>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</si>
  <si>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</si>
  <si>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</si>
  <si>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</si>
  <si>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</si>
  <si>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</si>
  <si>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</si>
  <si>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</si>
  <si>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</si>
  <si>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</si>
  <si>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</si>
  <si>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</si>
  <si>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</si>
  <si>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</si>
  <si>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</si>
  <si>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</si>
  <si>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</si>
  <si>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</si>
  <si>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</si>
  <si>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</si>
  <si>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</si>
  <si>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</si>
  <si>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</si>
  <si>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</si>
  <si>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</si>
  <si>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</si>
  <si>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</si>
  <si>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</si>
  <si>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</si>
  <si>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</si>
  <si>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</si>
  <si>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</si>
  <si>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</si>
  <si>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</si>
  <si>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</si>
  <si>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</si>
  <si>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</si>
  <si>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</si>
  <si>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</si>
  <si>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</si>
  <si>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</si>
  <si>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</si>
  <si>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</si>
  <si>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</si>
  <si>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</si>
  <si>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</si>
  <si>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</si>
  <si>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</si>
  <si>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</si>
  <si>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</si>
  <si>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</si>
  <si>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</si>
  <si>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</si>
  <si>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</si>
  <si>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</si>
  <si>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</si>
  <si>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</si>
  <si>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</si>
  <si>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</si>
  <si>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</si>
  <si>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</si>
  <si>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</si>
  <si>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</si>
  <si>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</si>
  <si>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</si>
  <si>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</si>
  <si>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</si>
  <si>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</si>
  <si>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</si>
  <si>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</si>
  <si>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</si>
  <si>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</si>
  <si>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</si>
  <si>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</si>
  <si>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</si>
  <si>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</si>
  <si>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</si>
  <si>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</si>
  <si>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</si>
  <si>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</si>
  <si>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</si>
  <si>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</si>
  <si>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</si>
  <si>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</si>
  <si>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</si>
  <si>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</si>
  <si>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</si>
  <si>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</si>
  <si>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</si>
  <si>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</si>
  <si>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</si>
  <si>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</si>
  <si>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</si>
  <si>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</si>
  <si>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</si>
  <si>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</si>
  <si>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</si>
  <si>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</si>
  <si>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</si>
  <si>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</si>
  <si>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</si>
  <si>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</si>
  <si>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</si>
  <si>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</si>
  <si>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</si>
  <si>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</si>
  <si>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</si>
  <si>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</si>
  <si>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</si>
  <si>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</si>
  <si>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</si>
  <si>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</si>
  <si>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</si>
  <si>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</si>
  <si>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</si>
  <si>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</si>
  <si>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</si>
  <si>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</si>
  <si>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</si>
  <si>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</si>
  <si>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</si>
  <si>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</si>
  <si>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</si>
  <si>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</si>
  <si>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</si>
  <si>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</si>
  <si>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</si>
  <si>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</si>
  <si>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</si>
  <si>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</si>
  <si>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</si>
  <si>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</si>
  <si>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</si>
  <si>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</si>
  <si>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</si>
  <si>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</si>
  <si>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</si>
  <si>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</si>
  <si>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</si>
  <si>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</si>
  <si>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</si>
  <si>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</si>
  <si>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</si>
  <si>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</si>
  <si>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</si>
  <si>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</si>
  <si>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</si>
  <si>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</si>
  <si>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</si>
  <si>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</si>
  <si>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</si>
  <si>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</si>
  <si>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</si>
  <si>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</si>
  <si>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</si>
  <si>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</si>
  <si>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</si>
  <si>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</si>
  <si>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</si>
  <si>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</si>
  <si>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</si>
  <si>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</si>
  <si>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</si>
  <si>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</si>
  <si>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</si>
  <si>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</si>
  <si>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</si>
  <si>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</si>
  <si>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</si>
  <si>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</si>
  <si>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</si>
  <si>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</si>
  <si>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</si>
  <si>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</si>
  <si>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</si>
  <si>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</si>
  <si>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</si>
  <si>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</si>
  <si>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</si>
  <si>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</si>
  <si>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</si>
  <si>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</si>
  <si>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</si>
  <si>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</si>
  <si>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</si>
  <si>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</si>
  <si>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</si>
  <si>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</si>
  <si>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</si>
  <si>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</si>
  <si>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</si>
  <si>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</si>
  <si>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</si>
  <si>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</si>
  <si>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</si>
  <si>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</si>
  <si>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</si>
  <si>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</si>
  <si>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</si>
  <si>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</si>
  <si>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</si>
  <si>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</si>
  <si>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</si>
  <si>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</si>
  <si>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</si>
  <si>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</si>
  <si>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</si>
  <si>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</si>
  <si>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</si>
  <si>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</si>
  <si>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</si>
  <si>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</si>
  <si>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</si>
  <si>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</si>
  <si>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</si>
  <si>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</si>
  <si>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</si>
  <si>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</si>
  <si>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</si>
  <si>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</si>
  <si>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</si>
  <si>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</si>
  <si>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</si>
  <si>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</si>
  <si>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</si>
  <si>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</si>
  <si>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</si>
  <si>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</si>
  <si>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</si>
  <si>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</si>
  <si>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</si>
  <si>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</si>
  <si>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</si>
  <si>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</si>
  <si>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</si>
  <si>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</si>
  <si>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</si>
  <si>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</si>
  <si>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</si>
  <si>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</si>
  <si>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</si>
  <si>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</si>
  <si>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</si>
  <si>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</si>
  <si>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</si>
  <si>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</si>
  <si>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</si>
  <si>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</si>
  <si>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</si>
  <si>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</si>
  <si>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</si>
  <si>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</si>
  <si>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</si>
  <si>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</si>
  <si>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</si>
  <si>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</si>
  <si>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</si>
  <si>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</si>
  <si>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</si>
  <si>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</si>
  <si>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</si>
  <si>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</si>
  <si>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</si>
  <si>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</si>
  <si>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</si>
  <si>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</si>
  <si>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</si>
  <si>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</si>
  <si>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</si>
  <si>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</si>
  <si>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</si>
  <si>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</si>
  <si>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</si>
  <si>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</si>
  <si>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</si>
  <si>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</si>
  <si>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</si>
  <si>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</si>
  <si>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</si>
  <si>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</si>
  <si>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</si>
  <si>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</si>
  <si>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</si>
  <si>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</si>
  <si>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</si>
  <si>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</si>
  <si>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</si>
  <si>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</si>
  <si>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</si>
  <si>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</si>
  <si>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</si>
  <si>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</si>
  <si>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</si>
  <si>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</si>
  <si>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</si>
  <si>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</si>
  <si>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</si>
  <si>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</si>
  <si>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</si>
  <si>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</si>
  <si>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</si>
  <si>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</si>
  <si>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</si>
  <si>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</si>
  <si>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</si>
  <si>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</si>
  <si>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</si>
  <si>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</si>
  <si>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</si>
  <si>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</si>
  <si>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</si>
  <si>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</si>
  <si>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</si>
  <si>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</si>
  <si>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</si>
  <si>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</si>
  <si>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</si>
  <si>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</si>
  <si>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</si>
  <si>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</si>
  <si>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</si>
  <si>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</si>
  <si>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</si>
  <si>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</si>
  <si>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</si>
  <si>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</si>
  <si>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</si>
  <si>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</si>
  <si>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</si>
  <si>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</si>
  <si>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</si>
  <si>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</si>
  <si>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</si>
  <si>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</si>
  <si>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</si>
  <si>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</si>
  <si>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</si>
  <si>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</si>
  <si>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</si>
  <si>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</si>
  <si>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</si>
  <si>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</si>
  <si>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</si>
  <si>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</si>
  <si>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</si>
  <si>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</si>
  <si>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</si>
  <si>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</si>
  <si>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</si>
  <si>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</si>
  <si>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</si>
  <si>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</si>
  <si>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</si>
  <si>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</si>
  <si>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</si>
  <si>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</si>
  <si>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</si>
  <si>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</si>
  <si>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</si>
  <si>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</si>
  <si>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</si>
  <si>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</si>
  <si>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</si>
  <si>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</si>
  <si>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</si>
  <si>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</si>
  <si>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</si>
  <si>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</si>
  <si>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</si>
  <si>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</si>
  <si>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</si>
  <si>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</si>
  <si>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</si>
  <si>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</si>
  <si>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</si>
  <si>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</si>
  <si>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</si>
  <si>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</si>
  <si>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</si>
  <si>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</si>
  <si>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</si>
  <si>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</si>
  <si>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</si>
  <si>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</si>
  <si>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</si>
  <si>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</si>
  <si>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</si>
  <si>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</si>
  <si>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</si>
  <si>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</si>
  <si>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</si>
  <si>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</si>
  <si>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</si>
  <si>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</si>
  <si>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</si>
  <si>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</si>
  <si>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</si>
  <si>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</si>
  <si>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</si>
  <si>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</si>
  <si>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</si>
  <si>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</si>
  <si>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</si>
  <si>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</si>
  <si>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</si>
  <si>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</si>
  <si>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</si>
  <si>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</si>
  <si>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</si>
  <si>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</si>
  <si>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</si>
  <si>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</si>
  <si>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</si>
  <si>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</si>
  <si>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</si>
  <si>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</si>
  <si>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</si>
  <si>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</si>
  <si>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</si>
  <si>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</si>
  <si>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</si>
  <si>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</si>
  <si>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</si>
  <si>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</si>
  <si>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</si>
  <si>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</si>
  <si>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</si>
  <si>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</si>
  <si>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</si>
  <si>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</si>
  <si>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</si>
  <si>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</si>
  <si>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</si>
  <si>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</si>
  <si>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</si>
  <si>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</si>
  <si>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</si>
  <si>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</si>
  <si>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</si>
  <si>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</si>
  <si>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</si>
  <si>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</si>
  <si>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</si>
  <si>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</si>
  <si>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</si>
  <si>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</si>
  <si>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</si>
  <si>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</si>
  <si>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</si>
  <si>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</si>
  <si>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</si>
  <si>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</si>
  <si>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</si>
  <si>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</si>
  <si>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</si>
  <si>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</si>
  <si>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</si>
  <si>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</si>
  <si>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</si>
  <si>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</si>
  <si>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</si>
  <si>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</si>
  <si>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</si>
  <si>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</si>
  <si>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</si>
  <si>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</si>
  <si>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</si>
  <si>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</si>
  <si>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</si>
  <si>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</si>
  <si>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</si>
  <si>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</si>
  <si>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</si>
  <si>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</si>
  <si>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</si>
  <si>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</si>
  <si>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</si>
  <si>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</si>
  <si>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</si>
  <si>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</si>
  <si>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</si>
  <si>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</si>
  <si>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</si>
  <si>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</si>
  <si>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</si>
  <si>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</si>
  <si>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</si>
  <si>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</si>
  <si>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</si>
  <si>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</si>
  <si>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</si>
  <si>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</si>
  <si>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</si>
  <si>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</si>
  <si>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</si>
  <si>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</si>
  <si>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</si>
  <si>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</si>
  <si>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</si>
  <si>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</si>
  <si>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</si>
  <si>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</si>
  <si>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</si>
  <si>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</si>
  <si>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</si>
  <si>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</si>
  <si>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</si>
  <si>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</si>
  <si>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</si>
  <si>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</si>
  <si>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</si>
  <si>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</si>
  <si>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</si>
  <si>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</si>
  <si>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</si>
  <si>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</si>
  <si>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</si>
  <si>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</si>
  <si>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</si>
  <si>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</si>
  <si>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</si>
  <si>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</si>
  <si>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</si>
  <si>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</si>
  <si>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</si>
  <si>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</si>
  <si>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</si>
  <si>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</si>
  <si>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</si>
  <si>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</si>
  <si>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</si>
  <si>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</si>
  <si>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</si>
  <si>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</si>
  <si>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</si>
  <si>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</si>
  <si>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</si>
  <si>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</si>
  <si>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</si>
  <si>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</si>
  <si>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</si>
  <si>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</si>
  <si>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</si>
  <si>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</si>
  <si>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</si>
  <si>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</si>
  <si>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</si>
  <si>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</si>
  <si>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</si>
  <si>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</si>
  <si>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</si>
  <si>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</si>
  <si>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</si>
  <si>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</si>
  <si>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</si>
  <si>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</si>
  <si>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</si>
  <si>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</si>
  <si>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</si>
  <si>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</si>
  <si>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</si>
  <si>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</si>
  <si>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</si>
  <si>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</si>
  <si>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</si>
  <si>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</si>
  <si>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</si>
  <si>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</si>
  <si>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</si>
  <si>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</si>
  <si>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</si>
  <si>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</si>
  <si>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</si>
  <si>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</si>
  <si>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</si>
  <si>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</si>
  <si>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</si>
  <si>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</si>
  <si>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</si>
  <si>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</si>
  <si>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</si>
  <si>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</si>
  <si>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</si>
  <si>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</si>
  <si>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</si>
  <si>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</si>
  <si>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</si>
  <si>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</si>
  <si>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</si>
  <si>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</si>
  <si>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</si>
  <si>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</si>
  <si>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</si>
  <si>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</si>
  <si>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</si>
  <si>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</si>
  <si>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</si>
  <si>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</si>
  <si>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</si>
  <si>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</si>
  <si>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</si>
  <si>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</si>
  <si>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</si>
  <si>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</si>
  <si>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</si>
  <si>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</si>
  <si>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</si>
  <si>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</si>
  <si>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</si>
  <si>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</si>
  <si>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</si>
  <si>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</si>
  <si>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</si>
  <si>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</si>
  <si>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</si>
  <si>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</si>
  <si>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</si>
  <si>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</si>
  <si>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</si>
  <si>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</si>
  <si>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</si>
  <si>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</si>
  <si>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</si>
  <si>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</si>
  <si>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</si>
  <si>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</si>
  <si>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</si>
  <si>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</si>
  <si>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</si>
  <si>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</si>
  <si>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</si>
  <si>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</si>
  <si>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</si>
  <si>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</si>
  <si>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</si>
  <si>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</si>
  <si>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</si>
  <si>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</si>
  <si>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</si>
  <si>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</si>
  <si>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</si>
  <si>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</si>
  <si>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</si>
  <si>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</si>
  <si>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</si>
  <si>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</si>
  <si>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</si>
  <si>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</si>
  <si>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</si>
  <si>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</si>
  <si>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</si>
  <si>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</si>
  <si>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</si>
  <si>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</si>
  <si>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</si>
  <si>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</si>
  <si>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</si>
  <si>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</si>
  <si>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</si>
  <si>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</si>
  <si>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</si>
  <si>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</si>
  <si>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</si>
  <si>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</si>
  <si>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</si>
  <si>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</si>
  <si>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</si>
  <si>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</si>
  <si>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</si>
  <si>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</si>
  <si>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</si>
  <si>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</si>
  <si>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</si>
  <si>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</si>
  <si>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</si>
  <si>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</si>
  <si>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</si>
  <si>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</si>
  <si>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</si>
  <si>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</si>
  <si>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</si>
  <si>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</si>
  <si>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</si>
  <si>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</si>
  <si>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</si>
  <si>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</si>
  <si>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</si>
  <si>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</si>
  <si>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</si>
  <si>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</si>
  <si>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</si>
  <si>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</si>
  <si>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</si>
  <si>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</si>
  <si>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</si>
  <si>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</si>
  <si>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</si>
  <si>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</si>
  <si>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</si>
  <si>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</si>
  <si>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</si>
  <si>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</si>
  <si>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</si>
  <si>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</si>
  <si>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</si>
  <si>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</si>
  <si>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</si>
  <si>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</si>
  <si>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</si>
  <si>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</si>
  <si>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</si>
  <si>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</si>
  <si>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</si>
  <si>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</si>
  <si>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</si>
  <si>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</si>
  <si>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</si>
  <si>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</si>
  <si>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</si>
  <si>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</si>
  <si>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</si>
  <si>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</si>
  <si>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</si>
  <si>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</si>
  <si>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</si>
  <si>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</si>
  <si>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</si>
  <si>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</si>
  <si>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</si>
  <si>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</si>
  <si>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</si>
  <si>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</si>
  <si>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</si>
  <si>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</si>
  <si>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</si>
  <si>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</si>
  <si>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</si>
  <si>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</si>
  <si>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</si>
  <si>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</si>
  <si>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</si>
  <si>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</si>
  <si>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</si>
  <si>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</si>
  <si>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</si>
  <si>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</si>
  <si>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</si>
  <si>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</si>
  <si>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</si>
  <si>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</si>
  <si>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</si>
  <si>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</si>
  <si>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</si>
  <si>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</si>
  <si>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</si>
  <si>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</si>
  <si>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</si>
  <si>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</si>
  <si>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</si>
  <si>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</si>
  <si>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</si>
  <si>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</si>
  <si>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</si>
  <si>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</si>
  <si>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</si>
  <si>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</si>
  <si>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</si>
  <si>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</si>
  <si>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</si>
  <si>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</si>
  <si>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</si>
  <si>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</si>
  <si>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</si>
  <si>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</si>
  <si>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</si>
  <si>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</si>
  <si>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</si>
  <si>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</si>
  <si>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</si>
  <si>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</si>
  <si>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</si>
  <si>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</si>
  <si>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</si>
  <si>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</si>
  <si>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</si>
  <si>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</si>
  <si>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</si>
  <si>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</si>
  <si>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</si>
  <si>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</si>
  <si>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</si>
  <si>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</si>
  <si>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</si>
  <si>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</si>
  <si>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</si>
  <si>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</si>
  <si>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</si>
  <si>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</si>
  <si>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</si>
  <si>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</si>
  <si>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</si>
  <si>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</si>
  <si>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</si>
  <si>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</si>
  <si>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</si>
  <si>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</si>
  <si>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</si>
  <si>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</si>
  <si>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</si>
  <si>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</si>
  <si>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</si>
  <si>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</si>
  <si>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</si>
  <si>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</si>
  <si>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</si>
  <si>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</si>
  <si>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</si>
  <si>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</si>
  <si>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</si>
  <si>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</si>
  <si>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</si>
  <si>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</si>
  <si>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</si>
  <si>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</si>
  <si>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</si>
  <si>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</si>
  <si>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</si>
  <si>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</si>
  <si>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</si>
  <si>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</si>
  <si>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</si>
  <si>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</si>
  <si>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</si>
  <si>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</si>
  <si>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</si>
  <si>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</si>
  <si>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</si>
  <si>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</si>
  <si>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</si>
  <si>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</si>
  <si>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</si>
  <si>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</si>
  <si>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</si>
  <si>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</si>
  <si>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</si>
  <si>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</si>
  <si>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</si>
  <si>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</si>
  <si>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</si>
  <si>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</si>
  <si>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</si>
  <si>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</si>
  <si>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</si>
  <si>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</si>
  <si>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</si>
  <si>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</si>
  <si>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</si>
  <si>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</si>
  <si>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</si>
  <si>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</si>
  <si>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</si>
  <si>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</si>
  <si>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</si>
  <si>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</si>
  <si>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</si>
  <si>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</si>
  <si>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</si>
  <si>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</si>
  <si>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</si>
  <si>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</si>
  <si>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</si>
  <si>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</si>
  <si>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</si>
  <si>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</si>
  <si>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</si>
  <si>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</si>
  <si>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</si>
  <si>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</si>
  <si>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</si>
  <si>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</si>
  <si>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</si>
  <si>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</si>
  <si>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</si>
  <si>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</si>
  <si>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</si>
  <si>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</si>
  <si>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</si>
  <si>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</si>
  <si>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</si>
  <si>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</si>
  <si>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</si>
  <si>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</si>
  <si>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</si>
  <si>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</si>
  <si>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</si>
  <si>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</si>
  <si>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</si>
  <si>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</si>
  <si>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</si>
  <si>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</si>
  <si>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</si>
  <si>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</si>
  <si>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</si>
  <si>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</si>
  <si>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</si>
  <si>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</si>
  <si>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</si>
  <si>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</si>
  <si>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</si>
  <si>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</si>
  <si>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</si>
  <si>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</si>
  <si>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</si>
  <si>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</si>
  <si>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</si>
  <si>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</si>
  <si>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</si>
  <si>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</si>
  <si>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</si>
  <si>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</si>
  <si>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</si>
  <si>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</si>
  <si>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</si>
  <si>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</si>
  <si>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</si>
  <si>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</si>
  <si>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</si>
  <si>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</si>
  <si>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</si>
  <si>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</si>
  <si>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</si>
  <si>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</si>
  <si>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</si>
  <si>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</si>
  <si>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</si>
  <si>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</si>
  <si>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</si>
  <si>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</si>
  <si>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</si>
  <si>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</si>
  <si>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</si>
  <si>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</si>
  <si>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</si>
  <si>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</si>
  <si>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</si>
  <si>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</si>
  <si>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</si>
  <si>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</si>
  <si>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</si>
  <si>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</si>
  <si>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</si>
  <si>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</si>
  <si>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</si>
  <si>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</si>
  <si>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</si>
  <si>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</si>
  <si>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</si>
  <si>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</si>
  <si>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</si>
  <si>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</si>
  <si>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</si>
  <si>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</si>
  <si>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</si>
  <si>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</si>
  <si>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</si>
  <si>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</si>
  <si>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</si>
  <si>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</si>
  <si>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</si>
  <si>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</si>
  <si>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</si>
  <si>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</si>
  <si>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</si>
  <si>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</si>
  <si>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</si>
  <si>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</si>
  <si>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</si>
  <si>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</si>
  <si>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</si>
  <si>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</si>
  <si>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</si>
  <si>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</si>
  <si>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</si>
  <si>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</si>
  <si>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</si>
  <si>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</si>
  <si>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</si>
  <si>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</si>
  <si>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</si>
  <si>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</si>
  <si>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</si>
  <si>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</si>
  <si>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</si>
  <si>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</si>
  <si>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</si>
  <si>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</si>
  <si>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</si>
  <si>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</si>
  <si>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</si>
  <si>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</si>
  <si>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</si>
  <si>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</si>
  <si>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</si>
  <si>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</si>
  <si>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</si>
  <si>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</si>
  <si>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</si>
  <si>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</si>
  <si>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</si>
  <si>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</si>
  <si>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</si>
  <si>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</si>
  <si>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</si>
  <si>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</si>
  <si>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</si>
  <si>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</si>
  <si>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</si>
  <si>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</si>
  <si>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</si>
  <si>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</si>
  <si>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</si>
  <si>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</si>
  <si>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</si>
  <si>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</si>
  <si>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</si>
  <si>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</si>
  <si>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</si>
  <si>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</si>
  <si>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</si>
  <si>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</si>
  <si>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</si>
  <si>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</si>
  <si>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</si>
  <si>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</si>
  <si>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</si>
  <si>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</si>
  <si>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</si>
  <si>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</si>
  <si>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</si>
  <si>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</si>
  <si>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</si>
  <si>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</si>
  <si>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</si>
  <si>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</si>
  <si>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</si>
  <si>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</si>
  <si>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</si>
  <si>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</si>
  <si>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</si>
  <si>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</si>
  <si>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</si>
  <si>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</si>
  <si>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</si>
  <si>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</si>
  <si>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</si>
  <si>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</si>
  <si>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</si>
  <si>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</si>
  <si>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</si>
  <si>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</si>
  <si>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</si>
  <si>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</si>
  <si>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</si>
  <si>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</si>
  <si>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</si>
  <si>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</si>
  <si>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</si>
  <si>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</si>
  <si>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</si>
  <si>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</si>
  <si>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</si>
  <si>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</si>
  <si>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</si>
  <si>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</si>
  <si>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</si>
  <si>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</si>
  <si>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</si>
  <si>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</si>
  <si>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</si>
  <si>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</si>
  <si>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</si>
  <si>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</si>
  <si>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</si>
  <si>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</si>
  <si>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</si>
  <si>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</si>
  <si>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</si>
  <si>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</si>
  <si>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</si>
  <si>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</si>
  <si>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</si>
  <si>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</si>
  <si>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</si>
  <si>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</si>
  <si>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</si>
  <si>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</si>
  <si>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</si>
  <si>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</si>
  <si>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</si>
  <si>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</si>
  <si>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</si>
  <si>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</si>
  <si>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</si>
  <si>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</si>
  <si>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</si>
  <si>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</si>
  <si>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</si>
  <si>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</si>
  <si>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</si>
  <si>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</si>
  <si>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</si>
  <si>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</si>
  <si>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</si>
  <si>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</si>
  <si>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</si>
  <si>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</si>
  <si>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</si>
  <si>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</si>
  <si>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</si>
  <si>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</si>
  <si>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</si>
  <si>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</si>
  <si>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</si>
  <si>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</si>
  <si>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</si>
  <si>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</si>
  <si>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</si>
  <si>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</si>
  <si>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</si>
  <si>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</si>
  <si>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</si>
  <si>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</si>
  <si>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</si>
  <si>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</si>
  <si>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</si>
  <si>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</si>
  <si>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</si>
  <si>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</si>
  <si>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</si>
  <si>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</si>
  <si>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</si>
  <si>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</si>
  <si>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</si>
  <si>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</si>
  <si>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</si>
  <si>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</si>
  <si>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</si>
  <si>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</si>
  <si>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</si>
  <si>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</si>
  <si>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</si>
  <si>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</si>
  <si>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</si>
  <si>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</si>
  <si>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</si>
  <si>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</si>
  <si>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</si>
  <si>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</si>
  <si>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</si>
  <si>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</si>
  <si>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</si>
  <si>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</si>
  <si>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</si>
  <si>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</si>
  <si>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</si>
  <si>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</si>
  <si>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</si>
  <si>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</si>
  <si>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</si>
  <si>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</si>
  <si>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</si>
  <si>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</si>
  <si>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</si>
  <si>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</si>
  <si>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</si>
  <si>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</si>
  <si>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</si>
  <si>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</si>
  <si>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</si>
  <si>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</si>
  <si>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</si>
  <si>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</si>
  <si>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</si>
  <si>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</si>
  <si>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</si>
  <si>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</si>
  <si>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</si>
  <si>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</si>
  <si>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</si>
  <si>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</si>
  <si>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</si>
  <si>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</si>
  <si>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</si>
  <si>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</si>
  <si>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</si>
  <si>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</si>
  <si>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</si>
  <si>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</si>
  <si>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</si>
  <si>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</si>
  <si>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</si>
  <si>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</si>
  <si>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</si>
  <si>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</si>
  <si>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</si>
  <si>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</si>
  <si>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</si>
  <si>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</si>
  <si>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</si>
  <si>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</si>
  <si>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</si>
  <si>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</si>
  <si>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</si>
  <si>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</si>
  <si>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</si>
  <si>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</si>
  <si>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</si>
  <si>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</si>
  <si>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</si>
  <si>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</si>
  <si>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</si>
  <si>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</si>
  <si>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</si>
  <si>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</si>
  <si>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</si>
  <si>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</si>
  <si>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</si>
  <si>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</si>
  <si>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</si>
  <si>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</si>
  <si>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</si>
  <si>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</si>
  <si>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</si>
  <si>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</si>
  <si>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</si>
  <si>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</si>
  <si>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</si>
  <si>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</si>
  <si>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</si>
  <si>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</si>
  <si>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</si>
  <si>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</si>
  <si>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</si>
  <si>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</si>
  <si>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</si>
  <si>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</si>
  <si>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</si>
  <si>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</si>
  <si>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</si>
  <si>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</si>
  <si>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</si>
  <si>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</si>
  <si>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</si>
  <si>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</si>
  <si>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</si>
  <si>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</si>
  <si>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</si>
  <si>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</si>
  <si>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</si>
  <si>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</si>
  <si>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</si>
  <si>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</si>
  <si>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</si>
  <si>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</si>
  <si>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</si>
  <si>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</si>
  <si>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</si>
  <si>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</si>
  <si>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</si>
  <si>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</si>
  <si>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</si>
  <si>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</si>
  <si>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</si>
  <si>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</si>
  <si>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</si>
  <si>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</si>
  <si>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</si>
  <si>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</si>
  <si>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</si>
  <si>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</si>
  <si>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</si>
  <si>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</si>
  <si>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</si>
  <si>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</si>
  <si>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</si>
  <si>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</si>
  <si>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</si>
  <si>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</si>
  <si>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</si>
  <si>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</si>
  <si>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</si>
  <si>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</si>
  <si>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</si>
  <si>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</si>
  <si>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</si>
  <si>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</si>
  <si>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</si>
  <si>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</si>
  <si>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</si>
  <si>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</si>
  <si>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</si>
  <si>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</si>
  <si>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</si>
  <si>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</si>
  <si>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</si>
  <si>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</si>
  <si>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</si>
  <si>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</si>
  <si>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</si>
  <si>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</si>
  <si>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</si>
  <si>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</si>
  <si>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</si>
  <si>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</si>
  <si>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</si>
  <si>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</si>
  <si>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</si>
  <si>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</si>
  <si>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</si>
  <si>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</si>
  <si>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</si>
  <si>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</si>
  <si>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</si>
  <si>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</si>
  <si>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</si>
  <si>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</si>
  <si>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</si>
  <si>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</si>
  <si>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</si>
  <si>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</si>
  <si>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</si>
  <si>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</si>
  <si>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</si>
  <si>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</si>
  <si>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</si>
  <si>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</si>
  <si>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</si>
  <si>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</si>
  <si>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</si>
  <si>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</si>
  <si>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</si>
  <si>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</si>
  <si>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</si>
  <si>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</si>
  <si>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</si>
  <si>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</si>
  <si>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</si>
  <si>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</si>
  <si>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</si>
  <si>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</si>
  <si>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</si>
  <si>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</si>
  <si>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</si>
  <si>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</si>
  <si>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</si>
  <si>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</si>
  <si>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</si>
  <si>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</si>
  <si>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</si>
  <si>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</si>
  <si>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</si>
  <si>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</si>
  <si>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</si>
  <si>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</si>
  <si>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</si>
  <si>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</si>
  <si>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</si>
  <si>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</si>
  <si>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</si>
  <si>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</si>
  <si>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</si>
  <si>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</si>
  <si>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</si>
  <si>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</si>
  <si>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</si>
  <si>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</si>
  <si>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</si>
  <si>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</si>
  <si>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</si>
  <si>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</si>
  <si>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</si>
  <si>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</si>
  <si>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</si>
  <si>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</si>
  <si>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</si>
  <si>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</si>
  <si>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</si>
  <si>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</si>
  <si>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</si>
  <si>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</si>
  <si>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</si>
  <si>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</si>
  <si>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</si>
  <si>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</si>
  <si>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</si>
  <si>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</si>
  <si>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</si>
  <si>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</si>
  <si>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</si>
  <si>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</si>
  <si>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</si>
  <si>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</si>
  <si>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</si>
  <si>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</si>
  <si>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</si>
  <si>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</si>
  <si>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</si>
  <si>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</si>
  <si>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</si>
  <si>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</si>
  <si>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</si>
  <si>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</si>
  <si>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</si>
  <si>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</si>
  <si>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</si>
  <si>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</si>
  <si>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</si>
  <si>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</si>
  <si>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</si>
  <si>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</si>
  <si>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</si>
  <si>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</si>
  <si>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</si>
  <si>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</si>
  <si>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</si>
  <si>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</si>
  <si>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</si>
  <si>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</si>
  <si>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</si>
  <si>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</si>
  <si>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</si>
  <si>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</si>
  <si>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</si>
  <si>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</si>
  <si>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</si>
  <si>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</si>
  <si>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</si>
  <si>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</si>
  <si>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</si>
  <si>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</si>
  <si>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</si>
  <si>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</si>
  <si>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</si>
  <si>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</si>
  <si>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</si>
  <si>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</si>
  <si>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</si>
  <si>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</si>
  <si>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</si>
  <si>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</si>
  <si>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</si>
  <si>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</si>
  <si>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</si>
  <si>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</si>
  <si>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</si>
  <si>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</si>
  <si>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</si>
  <si>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</si>
  <si>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</si>
  <si>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</si>
  <si>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</si>
  <si>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</si>
  <si>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</si>
  <si>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</si>
  <si>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</si>
  <si>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</si>
  <si>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</si>
  <si>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</si>
  <si>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</si>
  <si>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</si>
  <si>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</si>
  <si>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</si>
  <si>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</si>
  <si>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</si>
  <si>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</si>
  <si>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</si>
  <si>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</si>
  <si>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</si>
  <si>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</si>
  <si>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</si>
  <si>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</si>
  <si>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</si>
  <si>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</si>
  <si>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</si>
  <si>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</si>
  <si>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</si>
  <si>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</si>
  <si>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</si>
  <si>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</si>
  <si>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</si>
  <si>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</si>
  <si>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</si>
  <si>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</si>
  <si>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</si>
  <si>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</si>
  <si>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</si>
  <si>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</si>
  <si>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</si>
  <si>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</si>
  <si>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</si>
  <si>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</si>
  <si>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</si>
  <si>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</si>
  <si>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</si>
  <si>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</si>
  <si>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</si>
  <si>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</si>
  <si>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</si>
  <si>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</si>
  <si>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</si>
  <si>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</si>
  <si>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</si>
  <si>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</si>
  <si>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</si>
  <si>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</si>
  <si>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</si>
  <si>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</si>
  <si>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</si>
  <si>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</si>
  <si>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</si>
  <si>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</si>
  <si>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</si>
  <si>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</si>
  <si>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</si>
  <si>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</si>
  <si>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</si>
  <si>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</si>
  <si>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</si>
  <si>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</si>
  <si>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</si>
  <si>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</si>
  <si>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</si>
  <si>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</si>
  <si>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</si>
  <si>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</si>
  <si>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</si>
  <si>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</si>
  <si>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</si>
  <si>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</si>
  <si>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</si>
  <si>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</si>
  <si>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</si>
  <si>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</si>
  <si>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</si>
  <si>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</si>
  <si>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</si>
  <si>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</si>
  <si>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</si>
  <si>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</si>
  <si>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</si>
  <si>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</si>
  <si>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</si>
  <si>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</si>
  <si>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</si>
  <si>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</si>
  <si>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</si>
  <si>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</si>
  <si>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</si>
  <si>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</si>
  <si>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</si>
  <si>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</si>
  <si>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</si>
  <si>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</si>
  <si>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</si>
  <si>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</si>
  <si>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</si>
  <si>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</si>
  <si>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</si>
  <si>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</si>
  <si>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</si>
  <si>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</si>
  <si>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</si>
  <si>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</si>
  <si>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</si>
  <si>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</si>
  <si>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</si>
  <si>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</si>
  <si>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</si>
  <si>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</si>
  <si>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</si>
  <si>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</si>
  <si>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</si>
  <si>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</si>
  <si>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</si>
  <si>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</si>
  <si>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</si>
  <si>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</si>
  <si>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</si>
  <si>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</si>
  <si>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</si>
  <si>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</si>
  <si>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</si>
  <si>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</si>
  <si>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</si>
  <si>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</si>
  <si>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</si>
  <si>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</si>
  <si>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</si>
  <si>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</si>
  <si>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</si>
  <si>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</si>
  <si>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</si>
  <si>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</si>
  <si>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</si>
  <si>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</si>
  <si>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</si>
  <si>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</si>
  <si>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</si>
  <si>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</si>
  <si>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</si>
  <si>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</si>
  <si>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</si>
  <si>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</si>
  <si>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</si>
  <si>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</si>
  <si>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</si>
  <si>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</si>
  <si>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</si>
  <si>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</si>
  <si>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</si>
  <si>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</si>
  <si>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</si>
  <si>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</si>
  <si>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</si>
  <si>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</si>
  <si>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</si>
  <si>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</si>
  <si>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</si>
  <si>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</si>
  <si>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</si>
  <si>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</si>
  <si>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</si>
  <si>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</si>
  <si>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</si>
  <si>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</si>
  <si>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</si>
  <si>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</si>
  <si>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</si>
  <si>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</si>
  <si>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</si>
  <si>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</si>
  <si>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</si>
  <si>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</si>
  <si>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</si>
  <si>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</si>
  <si>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</si>
  <si>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</si>
  <si>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</si>
  <si>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</si>
  <si>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</si>
  <si>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</si>
  <si>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</si>
  <si>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</si>
  <si>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</si>
  <si>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</si>
  <si>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</si>
  <si>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</si>
  <si>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</si>
  <si>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</si>
  <si>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</si>
  <si>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</si>
  <si>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</si>
  <si>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</si>
  <si>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</si>
  <si>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</si>
  <si>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</si>
  <si>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</si>
  <si>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</si>
  <si>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</si>
  <si>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</si>
  <si>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</si>
  <si>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</si>
  <si>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</si>
  <si>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</si>
  <si>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</si>
  <si>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</si>
  <si>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</si>
  <si>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</si>
  <si>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</si>
  <si>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</si>
  <si>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</si>
  <si>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</si>
  <si>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</si>
  <si>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</si>
  <si>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</si>
  <si>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</si>
  <si>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</si>
  <si>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</si>
  <si>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</si>
  <si>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</si>
  <si>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</si>
  <si>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</si>
  <si>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</si>
  <si>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</si>
  <si>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</si>
  <si>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</si>
  <si>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</si>
  <si>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</si>
  <si>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</si>
  <si>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</si>
  <si>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</si>
  <si>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</si>
  <si>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</si>
  <si>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</si>
  <si>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</si>
  <si>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</si>
  <si>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</si>
  <si>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</si>
  <si>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</si>
  <si>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</si>
  <si>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</si>
  <si>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</si>
  <si>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</si>
  <si>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</si>
  <si>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</si>
  <si>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</si>
  <si>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</si>
  <si>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</si>
  <si>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</si>
  <si>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</si>
  <si>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</si>
  <si>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</si>
  <si>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</si>
  <si>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</si>
  <si>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</si>
  <si>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</si>
  <si>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</si>
  <si>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</si>
  <si>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</si>
  <si>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</si>
  <si>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</si>
  <si>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</si>
  <si>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</si>
  <si>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</si>
  <si>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</si>
  <si>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</si>
  <si>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</si>
  <si>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</si>
  <si>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</si>
  <si>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</si>
  <si>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</si>
  <si>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</si>
  <si>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</si>
  <si>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</si>
  <si>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</si>
  <si>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</si>
  <si>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</si>
  <si>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</si>
  <si>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</si>
  <si>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</si>
  <si>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</si>
  <si>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</si>
  <si>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</si>
  <si>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</si>
  <si>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</si>
  <si>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</si>
  <si>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</si>
  <si>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</si>
  <si>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</si>
  <si>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</si>
  <si>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</si>
  <si>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</si>
  <si>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</si>
  <si>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</si>
  <si>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</si>
  <si>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</si>
  <si>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</si>
  <si>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</si>
  <si>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</si>
  <si>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</si>
  <si>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</si>
  <si>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</si>
  <si>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</si>
  <si>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</si>
  <si>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</si>
  <si>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</si>
  <si>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</si>
  <si>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</si>
  <si>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</si>
  <si>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</si>
  <si>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</si>
  <si>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</si>
  <si>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</si>
  <si>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</si>
  <si>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</si>
  <si>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</si>
  <si>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</si>
  <si>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</si>
  <si>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</si>
  <si>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</si>
  <si>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</si>
  <si>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</si>
  <si>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</si>
  <si>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</si>
  <si>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</si>
  <si>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</si>
  <si>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</si>
  <si>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</si>
  <si>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</si>
  <si>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</si>
  <si>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</si>
  <si>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</si>
  <si>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</si>
  <si>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</si>
  <si>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</si>
  <si>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</si>
  <si>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</si>
  <si>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</si>
  <si>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</si>
  <si>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</si>
  <si>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</si>
  <si>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</si>
  <si>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</si>
  <si>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</si>
  <si>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</si>
  <si>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</si>
  <si>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</si>
  <si>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</si>
  <si>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</si>
  <si>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</si>
  <si>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</si>
  <si>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</si>
  <si>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</si>
  <si>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</si>
  <si>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</si>
  <si>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</si>
  <si>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</si>
  <si>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</si>
  <si>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</si>
  <si>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</si>
  <si>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</si>
  <si>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</si>
  <si>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</si>
  <si>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</si>
  <si>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</si>
  <si>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</si>
  <si>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</si>
  <si>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</si>
  <si>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</si>
  <si>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</si>
  <si>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</si>
  <si>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</si>
  <si>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</si>
  <si>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</si>
  <si>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</si>
  <si>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</si>
  <si>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</si>
  <si>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</si>
  <si>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</si>
  <si>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</si>
  <si>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</si>
  <si>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</si>
  <si>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</si>
  <si>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</si>
  <si>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</si>
  <si>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</si>
  <si>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</si>
  <si>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</si>
  <si>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</si>
  <si>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</si>
  <si>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</si>
  <si>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</si>
  <si>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</si>
  <si>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</si>
  <si>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</si>
  <si>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</si>
  <si>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</si>
  <si>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</si>
  <si>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</si>
  <si>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</si>
  <si>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</si>
  <si>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</si>
  <si>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</si>
  <si>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</si>
  <si>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</si>
  <si>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</si>
  <si>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</si>
  <si>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</si>
  <si>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</si>
  <si>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</si>
  <si>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</si>
  <si>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</si>
  <si>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</si>
  <si>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</si>
  <si>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</si>
  <si>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</si>
  <si>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</si>
  <si>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</si>
  <si>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</si>
  <si>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</si>
  <si>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</si>
  <si>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</si>
  <si>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</si>
  <si>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</si>
  <si>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</si>
  <si>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</si>
  <si>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</si>
  <si>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</si>
  <si>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</si>
  <si>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</si>
  <si>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</si>
  <si>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</si>
  <si>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</si>
  <si>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</si>
  <si>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</si>
  <si>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</si>
  <si>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</si>
  <si>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</si>
  <si>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</si>
  <si>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</si>
  <si>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</si>
  <si>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</si>
  <si>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</si>
  <si>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</si>
  <si>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</si>
  <si>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</si>
  <si>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</si>
  <si>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</si>
  <si>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</si>
  <si>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</si>
  <si>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</si>
  <si>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</si>
  <si>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</si>
  <si>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</si>
  <si>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</si>
  <si>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</si>
  <si>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</si>
  <si>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</si>
  <si>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</si>
  <si>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</si>
  <si>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</si>
  <si>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</si>
  <si>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</si>
  <si>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</si>
  <si>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</si>
  <si>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</si>
  <si>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</si>
  <si>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</si>
  <si>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</si>
  <si>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</si>
  <si>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</si>
  <si>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</si>
  <si>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</si>
  <si>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</si>
  <si>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</si>
  <si>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</si>
  <si>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</si>
  <si>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</si>
  <si>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</si>
  <si>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</si>
  <si>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</si>
  <si>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</si>
  <si>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</si>
  <si>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</si>
  <si>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</si>
  <si>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</si>
  <si>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</si>
  <si>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</si>
  <si>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</si>
  <si>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</si>
  <si>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</si>
  <si>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</si>
  <si>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</si>
  <si>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</si>
  <si>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</si>
  <si>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</si>
  <si>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</si>
  <si>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</si>
  <si>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</si>
  <si>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</si>
  <si>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</si>
  <si>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</si>
  <si>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</si>
  <si>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</si>
  <si>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</si>
  <si>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</si>
  <si>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</si>
  <si>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</si>
  <si>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</si>
  <si>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</si>
  <si>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</si>
  <si>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</si>
  <si>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</si>
  <si>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</si>
  <si>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</si>
  <si>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</si>
  <si>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</si>
  <si>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</si>
  <si>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</si>
  <si>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</si>
  <si>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</si>
  <si>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</si>
  <si>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</si>
  <si>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</si>
  <si>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</si>
  <si>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</si>
  <si>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</si>
  <si>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</si>
  <si>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</si>
  <si>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</si>
  <si>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</si>
  <si>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</si>
  <si>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</si>
  <si>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</si>
  <si>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</si>
  <si>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</si>
  <si>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</si>
  <si>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</si>
  <si>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</si>
  <si>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</si>
  <si>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</si>
  <si>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</si>
  <si>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</si>
  <si>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</si>
  <si>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</si>
  <si>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</si>
  <si>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</si>
  <si>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</si>
  <si>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</si>
  <si>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</si>
  <si>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</si>
  <si>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</si>
  <si>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</si>
  <si>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</si>
  <si>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</si>
  <si>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</si>
  <si>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</si>
  <si>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</si>
  <si>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</si>
  <si>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</si>
  <si>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</si>
  <si>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</si>
  <si>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</si>
  <si>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</si>
  <si>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</si>
  <si>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</si>
  <si>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</si>
  <si>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</si>
  <si>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</si>
  <si>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</si>
  <si>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</si>
  <si>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</si>
  <si>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</si>
  <si>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</si>
  <si>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</si>
  <si>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</si>
  <si>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</si>
  <si>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</si>
  <si>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</si>
  <si>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</si>
  <si>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</si>
  <si>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</si>
  <si>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</si>
  <si>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</si>
  <si>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</si>
  <si>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</si>
  <si>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</si>
  <si>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</si>
  <si>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</si>
  <si>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</si>
  <si>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</si>
  <si>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</si>
  <si>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</si>
  <si>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</si>
  <si>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</si>
  <si>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</si>
  <si>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</si>
  <si>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</si>
  <si>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</si>
  <si>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</si>
  <si>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</si>
  <si>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</si>
  <si>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</si>
  <si>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</si>
  <si>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</si>
  <si>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</si>
  <si>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</si>
  <si>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</si>
  <si>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</si>
  <si>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</si>
  <si>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</si>
  <si>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</si>
  <si>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</si>
  <si>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</si>
  <si>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</si>
  <si>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</si>
  <si>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</si>
  <si>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</si>
  <si>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</si>
  <si>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</si>
  <si>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</si>
  <si>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</si>
  <si>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</si>
  <si>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</si>
  <si>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</si>
  <si>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</si>
  <si>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</si>
  <si>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</si>
  <si>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</si>
  <si>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</si>
  <si>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</si>
  <si>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</si>
  <si>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</si>
  <si>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</si>
  <si>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</si>
  <si>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</si>
  <si>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</si>
  <si>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</si>
  <si>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</si>
  <si>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</si>
  <si>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</si>
  <si>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</si>
  <si>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</si>
  <si>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</si>
  <si>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</si>
  <si>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</si>
  <si>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</si>
  <si>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</si>
  <si>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</si>
  <si>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</si>
  <si>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</si>
  <si>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</si>
  <si>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</si>
  <si>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</si>
  <si>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</si>
  <si>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</si>
  <si>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</si>
  <si>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</si>
  <si>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</si>
  <si>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</si>
  <si>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</si>
  <si>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</si>
  <si>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</si>
  <si>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</si>
  <si>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</si>
  <si>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</si>
  <si>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</si>
  <si>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</si>
  <si>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</si>
  <si>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</si>
  <si>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</si>
  <si>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</si>
  <si>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</si>
  <si>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</si>
  <si>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</si>
  <si>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</si>
  <si>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</si>
  <si>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</si>
  <si>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</si>
  <si>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</si>
  <si>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</si>
  <si>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</si>
  <si>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</si>
  <si>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</si>
  <si>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</si>
  <si>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</si>
  <si>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</si>
  <si>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</si>
  <si>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</si>
  <si>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</si>
  <si>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</si>
  <si>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</si>
  <si>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</si>
  <si>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</si>
  <si>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</si>
  <si>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</si>
  <si>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</si>
  <si>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</si>
  <si>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</si>
  <si>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</si>
  <si>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</si>
  <si>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</si>
  <si>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</si>
  <si>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</si>
  <si>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</si>
  <si>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</si>
  <si>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</si>
  <si>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</si>
  <si>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</si>
  <si>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</si>
  <si>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</si>
  <si>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</si>
  <si>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</si>
  <si>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</si>
  <si>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</si>
  <si>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</si>
  <si>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</si>
  <si>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</si>
  <si>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</si>
  <si>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</si>
  <si>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</si>
  <si>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</si>
  <si>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</si>
  <si>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</si>
  <si>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</si>
  <si>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</si>
  <si>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</si>
  <si>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</si>
  <si>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</si>
  <si>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</si>
  <si>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</si>
  <si>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</si>
  <si>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</si>
  <si>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</si>
  <si>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</si>
  <si>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</si>
  <si>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</si>
  <si>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</si>
  <si>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</si>
  <si>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</si>
  <si>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</si>
  <si>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</si>
  <si>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</si>
  <si>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</si>
  <si>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</si>
  <si>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</si>
  <si>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</si>
  <si>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</si>
  <si>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</si>
  <si>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</si>
  <si>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</si>
  <si>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</si>
  <si>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</si>
  <si>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</si>
  <si>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</si>
  <si>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</si>
  <si>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</si>
  <si>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</si>
  <si>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</si>
  <si>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</si>
  <si>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</si>
  <si>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</si>
  <si>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</si>
  <si>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</si>
  <si>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</si>
  <si>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</si>
  <si>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</si>
  <si>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</si>
  <si>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</si>
  <si>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</si>
  <si>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</si>
  <si>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</si>
  <si>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</si>
  <si>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</si>
  <si>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</si>
  <si>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</si>
  <si>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</si>
  <si>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</si>
  <si>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</si>
  <si>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</si>
  <si>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</si>
  <si>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</si>
  <si>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</si>
  <si>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</si>
  <si>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</si>
  <si>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</si>
  <si>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</si>
  <si>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</si>
  <si>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</si>
  <si>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</si>
  <si>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</si>
  <si>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</si>
  <si>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</si>
  <si>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</si>
  <si>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</si>
  <si>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</si>
  <si>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</si>
  <si>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</si>
  <si>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</si>
  <si>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</si>
  <si>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</si>
  <si>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</si>
  <si>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</si>
  <si>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</si>
  <si>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</si>
  <si>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</si>
  <si>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</si>
  <si>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</si>
  <si>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</si>
  <si>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</si>
  <si>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</si>
  <si>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</si>
  <si>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</si>
  <si>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</si>
  <si>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</si>
  <si>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</si>
  <si>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</si>
  <si>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</si>
  <si>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</si>
  <si>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</si>
  <si>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</si>
  <si>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</si>
  <si>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</si>
  <si>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</si>
  <si>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</si>
  <si>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</si>
  <si>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</si>
  <si>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</si>
  <si>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</si>
  <si>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</si>
  <si>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</si>
  <si>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</si>
  <si>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</si>
  <si>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</si>
  <si>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</si>
  <si>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</si>
  <si>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</si>
  <si>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</si>
  <si>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</si>
  <si>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</si>
  <si>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</si>
  <si>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</si>
  <si>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</si>
  <si>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</si>
  <si>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</si>
  <si>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</si>
  <si>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</si>
  <si>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</si>
  <si>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</si>
  <si>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</si>
  <si>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</si>
  <si>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</si>
  <si>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</si>
  <si>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</si>
  <si>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</si>
  <si>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</si>
  <si>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</si>
  <si>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</si>
  <si>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</si>
  <si>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</si>
  <si>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</si>
  <si>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</si>
  <si>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</si>
  <si>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</si>
  <si>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</si>
  <si>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</si>
  <si>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</si>
  <si>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</si>
  <si>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</si>
  <si>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</si>
  <si>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</si>
  <si>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</si>
  <si>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</si>
  <si>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</si>
  <si>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</si>
  <si>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</si>
  <si>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</si>
  <si>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</si>
  <si>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</si>
  <si>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</si>
  <si>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</si>
  <si>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</si>
  <si>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</si>
  <si>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</si>
  <si>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</si>
  <si>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</si>
  <si>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</si>
  <si>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</si>
  <si>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</si>
  <si>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</si>
  <si>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</si>
  <si>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</si>
  <si>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</si>
  <si>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</si>
  <si>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</si>
  <si>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</si>
  <si>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</si>
  <si>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</si>
  <si>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</si>
  <si>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</si>
  <si>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</si>
  <si>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</si>
  <si>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</si>
  <si>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</si>
  <si>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</si>
  <si>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</si>
  <si>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</si>
  <si>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</si>
  <si>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</si>
  <si>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</si>
  <si>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</si>
  <si>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</si>
  <si>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</si>
  <si>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</si>
  <si>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</si>
  <si>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</si>
  <si>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</si>
  <si>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</si>
  <si>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</si>
  <si>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</si>
  <si>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</si>
  <si>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</si>
  <si>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</si>
  <si>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</si>
  <si>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</si>
  <si>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</si>
  <si>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</si>
  <si>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</si>
  <si>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</si>
  <si>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</si>
  <si>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</si>
  <si>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</si>
  <si>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</si>
  <si>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</si>
  <si>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</si>
  <si>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</si>
  <si>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</si>
  <si>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</si>
  <si>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</si>
  <si>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</si>
  <si>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</si>
  <si>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</si>
  <si>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</si>
  <si>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</si>
  <si>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</si>
  <si>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</si>
  <si>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</si>
  <si>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</si>
  <si>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</si>
  <si>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</si>
  <si>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</si>
  <si>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</si>
  <si>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</si>
  <si>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</si>
  <si>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</si>
  <si>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</si>
  <si>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</si>
  <si>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</si>
  <si>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</si>
  <si>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</si>
  <si>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</si>
  <si>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</si>
  <si>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</si>
  <si>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</si>
  <si>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</si>
  <si>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</si>
  <si>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</si>
  <si>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</si>
  <si>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</si>
  <si>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</si>
  <si>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</si>
  <si>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</si>
  <si>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</si>
  <si>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</si>
  <si>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</si>
  <si>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</si>
  <si>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</si>
  <si>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</si>
  <si>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</si>
  <si>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</si>
  <si>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</si>
  <si>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</si>
  <si>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</si>
  <si>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</si>
  <si>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</si>
  <si>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</si>
  <si>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</si>
  <si>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</si>
  <si>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</si>
  <si>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</si>
  <si>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</si>
  <si>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</si>
  <si>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</si>
  <si>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</si>
  <si>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</si>
  <si>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</si>
  <si>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</si>
  <si>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</si>
  <si>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</si>
  <si>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</si>
  <si>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</si>
  <si>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</si>
  <si>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</si>
  <si>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</si>
  <si>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</si>
  <si>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</si>
  <si>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</si>
  <si>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</si>
  <si>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</si>
  <si>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</si>
  <si>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</si>
  <si>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</si>
  <si>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</si>
  <si>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</si>
  <si>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</si>
  <si>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</si>
  <si>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</si>
  <si>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</si>
  <si>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</si>
  <si>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</si>
  <si>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</si>
  <si>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</si>
  <si>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</si>
  <si>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</si>
  <si>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</si>
  <si>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</si>
  <si>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</si>
  <si>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</si>
  <si>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</si>
  <si>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</si>
  <si>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</si>
  <si>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</si>
  <si>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</si>
  <si>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</si>
  <si>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</si>
  <si>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</si>
  <si>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</si>
  <si>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</si>
  <si>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</si>
  <si>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</si>
  <si>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</si>
  <si>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</si>
  <si>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</si>
  <si>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</si>
  <si>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</si>
  <si>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</si>
  <si>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</si>
  <si>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</si>
  <si>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</si>
  <si>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</si>
  <si>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</si>
  <si>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</si>
  <si>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</si>
  <si>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</si>
  <si>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</si>
  <si>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</si>
  <si>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</si>
  <si>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</si>
  <si>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</si>
  <si>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</si>
  <si>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</si>
  <si>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</si>
  <si>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</si>
  <si>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</si>
  <si>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</si>
  <si>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</si>
  <si>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</si>
  <si>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</si>
  <si>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</si>
  <si>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</si>
  <si>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</si>
  <si>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</si>
  <si>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</si>
  <si>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</si>
  <si>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</si>
  <si>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</si>
  <si>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</si>
  <si>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</si>
  <si>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</si>
  <si>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</si>
  <si>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</si>
  <si>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</si>
  <si>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</si>
  <si>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</si>
  <si>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</si>
  <si>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</si>
  <si>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</si>
  <si>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</si>
  <si>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</si>
  <si>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</si>
  <si>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</si>
  <si>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</si>
  <si>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</si>
  <si>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</si>
  <si>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</si>
  <si>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</si>
  <si>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</si>
  <si>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</si>
  <si>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</si>
  <si>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</si>
  <si>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</si>
  <si>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</si>
  <si>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</si>
  <si>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</si>
  <si>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</si>
  <si>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</si>
  <si>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</si>
  <si>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</si>
  <si>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</si>
  <si>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</si>
  <si>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</si>
  <si>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</si>
  <si>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</si>
  <si>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</si>
  <si>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</si>
  <si>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</si>
  <si>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</si>
  <si>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</si>
  <si>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</si>
  <si>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</si>
  <si>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</si>
  <si>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</si>
  <si>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</si>
  <si>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</si>
  <si>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</si>
  <si>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</si>
  <si>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</si>
  <si>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</si>
  <si>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</si>
  <si>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</si>
  <si>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</si>
  <si>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</si>
  <si>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</si>
  <si>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</si>
  <si>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</si>
  <si>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</si>
  <si>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</si>
  <si>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</si>
  <si>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</si>
  <si>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</si>
  <si>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</si>
  <si>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</si>
  <si>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</si>
  <si>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</si>
  <si>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</si>
  <si>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</si>
  <si>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</si>
  <si>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</si>
  <si>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</si>
  <si>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</si>
  <si>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</si>
  <si>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</si>
  <si>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</si>
  <si>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</si>
  <si>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</si>
  <si>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</si>
  <si>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</si>
  <si>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</si>
  <si>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</si>
  <si>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</si>
  <si>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</si>
  <si>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</si>
  <si>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</si>
  <si>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</si>
  <si>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</si>
  <si>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</si>
  <si>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</si>
  <si>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</si>
  <si>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</si>
  <si>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</si>
  <si>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</si>
  <si>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</si>
  <si>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</si>
  <si>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</si>
  <si>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</si>
  <si>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</si>
  <si>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</si>
  <si>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</si>
  <si>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</si>
  <si>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</si>
  <si>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</si>
  <si>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</si>
  <si>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</si>
  <si>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</si>
  <si>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</si>
  <si>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</si>
  <si>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</si>
  <si>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</si>
  <si>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</si>
  <si>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</si>
  <si>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</si>
  <si>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</si>
  <si>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</si>
  <si>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</si>
  <si>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</si>
  <si>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</si>
  <si>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</si>
  <si>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</si>
  <si>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</si>
  <si>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</si>
  <si>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</si>
  <si>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</si>
  <si>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</si>
  <si>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</si>
  <si>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</si>
  <si>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</si>
  <si>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</si>
  <si>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</si>
  <si>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</si>
  <si>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</si>
  <si>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</si>
  <si>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</si>
  <si>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</si>
  <si>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</si>
  <si>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</si>
  <si>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</si>
  <si>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</si>
  <si>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</si>
  <si>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</si>
  <si>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</si>
  <si>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</si>
  <si>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</si>
  <si>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</si>
  <si>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</si>
  <si>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</si>
  <si>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</si>
  <si>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</si>
  <si>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</si>
  <si>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</si>
  <si>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</si>
  <si>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</si>
  <si>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</si>
  <si>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</si>
  <si>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</si>
  <si>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</si>
  <si>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</si>
  <si>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</si>
  <si>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</si>
  <si>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</si>
  <si>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</si>
  <si>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</si>
  <si>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</si>
  <si>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</si>
  <si>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</si>
  <si>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</si>
  <si>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</si>
  <si>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</si>
  <si>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</si>
  <si>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</si>
  <si>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</si>
  <si>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</si>
  <si>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</si>
  <si>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</si>
  <si>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</si>
  <si>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</si>
  <si>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</si>
  <si>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</si>
  <si>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</si>
  <si>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</si>
  <si>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</si>
  <si>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</si>
  <si>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</si>
  <si>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</si>
  <si>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</si>
  <si>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</si>
  <si>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</si>
  <si>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</si>
  <si>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</si>
  <si>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</si>
  <si>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</si>
  <si>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</si>
  <si>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</si>
  <si>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</si>
  <si>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</si>
  <si>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</si>
  <si>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</si>
  <si>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</si>
  <si>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</si>
  <si>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</si>
  <si>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</si>
  <si>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</si>
  <si>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</si>
  <si>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</si>
  <si>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</si>
  <si>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</si>
  <si>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</si>
  <si>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</si>
  <si>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</si>
  <si>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</si>
  <si>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</si>
  <si>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</si>
  <si>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</si>
  <si>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</si>
  <si>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</si>
  <si>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</si>
  <si>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</si>
  <si>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</si>
  <si>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</si>
  <si>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</si>
  <si>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</si>
  <si>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</si>
  <si>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</si>
  <si>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</si>
  <si>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</si>
  <si>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</si>
  <si>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</si>
  <si>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</si>
  <si>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</si>
  <si>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</si>
  <si>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</si>
  <si>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</si>
  <si>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</si>
  <si>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</si>
  <si>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</si>
  <si>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</si>
  <si>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</si>
  <si>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</si>
  <si>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</si>
  <si>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</si>
  <si>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</si>
  <si>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</si>
  <si>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</si>
  <si>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</si>
  <si>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</si>
  <si>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</si>
  <si>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</si>
  <si>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</si>
  <si>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</si>
  <si>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</si>
  <si>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</si>
  <si>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</si>
  <si>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</si>
  <si>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</si>
  <si>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</si>
  <si>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</si>
  <si>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</si>
  <si>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</si>
  <si>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</si>
  <si>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</si>
  <si>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</si>
  <si>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</si>
  <si>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</si>
  <si>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</si>
  <si>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</si>
  <si>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</si>
  <si>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</si>
  <si>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</si>
  <si>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</si>
  <si>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</si>
  <si>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</si>
  <si>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</si>
  <si>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</si>
  <si>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</si>
  <si>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</si>
  <si>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</si>
  <si>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</si>
  <si>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</si>
  <si>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</si>
  <si>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</si>
  <si>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</si>
  <si>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</si>
  <si>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</si>
  <si>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</si>
  <si>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</si>
  <si>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</si>
  <si>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</si>
  <si>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</si>
  <si>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</si>
  <si>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</si>
  <si>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</si>
  <si>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</si>
  <si>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</si>
  <si>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</si>
  <si>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</si>
  <si>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</si>
  <si>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</si>
  <si>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</si>
  <si>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</si>
  <si>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</si>
  <si>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</si>
  <si>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</si>
  <si>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</si>
  <si>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</si>
  <si>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</si>
  <si>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</si>
  <si>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</si>
  <si>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</si>
  <si>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</si>
  <si>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</si>
  <si>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</si>
  <si>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</si>
  <si>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</si>
  <si>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</si>
  <si>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</si>
  <si>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</si>
  <si>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</si>
  <si>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</si>
  <si>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</si>
  <si>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</si>
  <si>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</si>
  <si>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</si>
  <si>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</si>
  <si>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</si>
  <si>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</si>
  <si>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</si>
  <si>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</si>
  <si>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</si>
  <si>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</si>
  <si>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</si>
  <si>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</si>
  <si>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</si>
  <si>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</si>
  <si>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</si>
  <si>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</si>
  <si>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</si>
  <si>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</si>
  <si>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</si>
  <si>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</si>
  <si>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</si>
  <si>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</si>
  <si>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</si>
  <si>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</si>
  <si>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</si>
  <si>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</si>
  <si>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</si>
  <si>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</si>
  <si>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</si>
  <si>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</si>
  <si>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</si>
  <si>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</si>
  <si>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</si>
  <si>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</si>
  <si>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</si>
  <si>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</si>
  <si>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</si>
  <si>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</si>
  <si>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</si>
  <si>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</si>
  <si>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</si>
  <si>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</si>
  <si>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</si>
  <si>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</si>
  <si>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</si>
  <si>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</si>
  <si>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</si>
  <si>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</si>
  <si>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</si>
  <si>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</si>
  <si>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</si>
  <si>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</si>
  <si>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</si>
  <si>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</si>
  <si>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</si>
  <si>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</si>
  <si>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</si>
  <si>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</si>
  <si>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</si>
  <si>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</si>
  <si>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</si>
  <si>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</si>
  <si>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</si>
  <si>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</si>
  <si>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</si>
  <si>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</si>
  <si>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</si>
  <si>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</si>
  <si>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</si>
  <si>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</si>
  <si>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</si>
  <si>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</si>
  <si>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</si>
  <si>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</si>
  <si>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</si>
  <si>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</si>
  <si>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</si>
  <si>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</si>
  <si>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</si>
  <si>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</si>
  <si>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</si>
  <si>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</si>
  <si>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</si>
  <si>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</si>
  <si>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</si>
  <si>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</si>
  <si>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</si>
  <si>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</si>
  <si>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</si>
  <si>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</si>
  <si>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</si>
  <si>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</si>
  <si>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</si>
  <si>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</si>
  <si>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</si>
  <si>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</si>
  <si>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</si>
  <si>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</si>
  <si>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</si>
  <si>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</si>
  <si>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</si>
  <si>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</si>
  <si>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</si>
  <si>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</si>
  <si>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</si>
  <si>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</si>
  <si>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</si>
  <si>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</si>
  <si>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</si>
  <si>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</si>
  <si>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</si>
  <si>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</si>
  <si>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</si>
  <si>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</si>
  <si>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</si>
  <si>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</si>
  <si>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</si>
  <si>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</si>
  <si>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</si>
  <si>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</si>
  <si>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</si>
  <si>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</si>
  <si>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</si>
  <si>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</si>
  <si>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</si>
  <si>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</si>
  <si>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</si>
  <si>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</si>
  <si>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</si>
  <si>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</si>
  <si>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</si>
  <si>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</si>
  <si>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</si>
  <si>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</si>
  <si>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</si>
  <si>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</si>
  <si>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</si>
  <si>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</si>
  <si>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</si>
  <si>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</si>
  <si>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</si>
  <si>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</si>
  <si>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</si>
  <si>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</si>
  <si>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</si>
  <si>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</si>
  <si>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</si>
  <si>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</si>
  <si>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</si>
  <si>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</si>
  <si>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</si>
  <si>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</si>
  <si>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</si>
  <si>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</si>
  <si>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</si>
  <si>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</si>
  <si>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</si>
  <si>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</si>
  <si>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</si>
  <si>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</si>
  <si>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</si>
  <si>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</si>
  <si>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</si>
  <si>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</si>
  <si>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</si>
  <si>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</si>
  <si>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</si>
  <si>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</si>
  <si>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</si>
  <si>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</si>
  <si>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</si>
  <si>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</si>
  <si>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</si>
  <si>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</si>
  <si>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</si>
  <si>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</si>
  <si>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</si>
  <si>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</si>
  <si>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</si>
  <si>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</si>
  <si>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</si>
  <si>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</si>
  <si>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</si>
  <si>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</si>
  <si>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</si>
  <si>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</si>
  <si>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</si>
  <si>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</si>
  <si>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</si>
  <si>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</si>
  <si>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</si>
  <si>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</si>
  <si>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</si>
  <si>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</si>
  <si>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</si>
  <si>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</si>
  <si>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</si>
  <si>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</si>
  <si>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</si>
  <si>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</si>
  <si>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</si>
  <si>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</si>
  <si>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</si>
  <si>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</si>
  <si>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</si>
  <si>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</si>
  <si>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</si>
  <si>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</si>
  <si>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</si>
  <si>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</si>
  <si>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</si>
  <si>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</si>
  <si>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</si>
  <si>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</si>
  <si>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</si>
  <si>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</si>
  <si>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</si>
  <si>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</si>
  <si>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</si>
  <si>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</si>
  <si>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</si>
  <si>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</si>
  <si>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</si>
  <si>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</si>
  <si>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</si>
  <si>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</si>
  <si>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</si>
  <si>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</si>
  <si>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</si>
  <si>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</si>
  <si>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</si>
  <si>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</si>
  <si>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</si>
  <si>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</si>
  <si>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</si>
  <si>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</si>
  <si>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</si>
  <si>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</si>
  <si>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</si>
  <si>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</si>
  <si>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</si>
  <si>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</si>
  <si>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</si>
  <si>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</si>
  <si>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</si>
  <si>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</si>
  <si>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</si>
  <si>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</si>
  <si>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</si>
  <si>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</si>
  <si>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</si>
  <si>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</si>
  <si>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</si>
  <si>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</si>
  <si>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</si>
  <si>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</si>
  <si>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</si>
  <si>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</si>
  <si>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</si>
  <si>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</si>
  <si>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</si>
  <si>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</si>
  <si>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</si>
  <si>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</si>
  <si>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</si>
  <si>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</si>
  <si>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</si>
  <si>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</si>
  <si>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</si>
  <si>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</si>
  <si>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</si>
  <si>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</si>
  <si>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</si>
  <si>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</si>
  <si>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</si>
  <si>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</si>
  <si>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</si>
  <si>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</si>
  <si>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</si>
  <si>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</si>
  <si>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</si>
  <si>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</si>
  <si>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</si>
  <si>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</si>
  <si>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</si>
  <si>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</si>
  <si>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</si>
  <si>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</si>
  <si>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</si>
  <si>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</si>
  <si>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</si>
  <si>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</si>
  <si>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</si>
  <si>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</si>
  <si>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</si>
  <si>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</si>
  <si>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</si>
  <si>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</si>
  <si>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</si>
  <si>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</si>
  <si>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</si>
  <si>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</si>
  <si>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</si>
  <si>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</si>
  <si>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</si>
  <si>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</si>
  <si>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</si>
  <si>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</si>
  <si>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</si>
  <si>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</si>
  <si>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</si>
  <si>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</si>
  <si>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</si>
  <si>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</si>
  <si>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</si>
  <si>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</si>
  <si>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</si>
  <si>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</si>
  <si>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</si>
  <si>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</si>
  <si>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</si>
  <si>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</si>
  <si>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</si>
  <si>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</si>
  <si>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</si>
  <si>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</si>
  <si>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</si>
  <si>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</si>
  <si>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</si>
  <si>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</si>
  <si>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</si>
  <si>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</si>
  <si>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</si>
  <si>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</si>
  <si>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</si>
  <si>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</si>
  <si>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</si>
  <si>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</si>
  <si>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</si>
  <si>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</si>
  <si>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</si>
  <si>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</si>
  <si>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</si>
  <si>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</si>
  <si>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</si>
  <si>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</si>
  <si>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</si>
  <si>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</si>
  <si>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</si>
  <si>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</si>
  <si>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</si>
  <si>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</si>
  <si>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</si>
  <si>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</si>
  <si>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</si>
  <si>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</si>
  <si>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</si>
  <si>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</si>
  <si>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</si>
  <si>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</si>
  <si>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</si>
  <si>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</si>
  <si>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</si>
  <si>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</si>
  <si>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</si>
  <si>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</si>
  <si>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</si>
  <si>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</si>
  <si>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</si>
  <si>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</si>
  <si>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</si>
  <si>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</si>
  <si>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</si>
  <si>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</si>
  <si>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</si>
  <si>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</si>
  <si>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</si>
  <si>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</si>
  <si>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</si>
  <si>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</si>
  <si>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</si>
  <si>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</si>
  <si>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</si>
  <si>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</si>
  <si>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</si>
  <si>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</si>
  <si>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</si>
  <si>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</si>
  <si>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</si>
  <si>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</si>
  <si>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</si>
  <si>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</si>
  <si>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</si>
  <si>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</si>
  <si>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</si>
  <si>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</si>
  <si>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</si>
  <si>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</si>
  <si>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</si>
  <si>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</si>
  <si>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</si>
  <si>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</si>
  <si>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</si>
  <si>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</si>
  <si>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</si>
  <si>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</si>
  <si>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</si>
  <si>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</si>
  <si>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</si>
  <si>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</si>
  <si>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</si>
  <si>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</si>
  <si>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</si>
  <si>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</si>
  <si>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</si>
  <si>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</si>
  <si>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</si>
  <si>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</si>
  <si>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</si>
  <si>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</si>
  <si>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</si>
  <si>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</si>
  <si>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</si>
  <si>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</si>
  <si>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</si>
  <si>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</si>
  <si>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</si>
  <si>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</si>
  <si>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</si>
  <si>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</si>
  <si>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</si>
  <si>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</si>
  <si>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</si>
  <si>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</si>
  <si>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</si>
  <si>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</si>
  <si>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</si>
  <si>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</si>
  <si>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</si>
  <si>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</si>
  <si>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</si>
  <si>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</si>
  <si>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</si>
  <si>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</si>
  <si>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</si>
  <si>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</si>
  <si>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</si>
  <si>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</si>
  <si>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</si>
  <si>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</si>
  <si>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</si>
  <si>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</si>
  <si>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</si>
  <si>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</si>
  <si>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</si>
  <si>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</si>
  <si>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</si>
  <si>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</si>
  <si>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</si>
  <si>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</si>
  <si>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</si>
  <si>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</si>
  <si>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</si>
  <si>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</si>
  <si>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</si>
  <si>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</si>
  <si>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</si>
  <si>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</si>
  <si>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</si>
  <si>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</si>
  <si>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</si>
  <si>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</si>
  <si>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</si>
  <si>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</si>
  <si>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</si>
  <si>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</si>
  <si>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</si>
  <si>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</si>
  <si>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</si>
  <si>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</si>
  <si>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</si>
  <si>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</si>
  <si>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</si>
  <si>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</si>
  <si>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</si>
  <si>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</si>
  <si>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</si>
  <si>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</si>
  <si>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</si>
  <si>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</si>
  <si>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</si>
  <si>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</si>
  <si>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</si>
  <si>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</si>
  <si>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</si>
  <si>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</si>
  <si>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</si>
  <si>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</si>
  <si>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</si>
  <si>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</si>
  <si>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</si>
  <si>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</si>
  <si>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</si>
  <si>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</si>
  <si>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</si>
  <si>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</si>
  <si>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</si>
  <si>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</si>
  <si>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</si>
  <si>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</si>
  <si>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</si>
  <si>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</si>
  <si>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</si>
  <si>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</si>
  <si>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</si>
  <si>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</si>
  <si>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</si>
  <si>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</si>
  <si>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</si>
  <si>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</si>
  <si>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</si>
  <si>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</si>
  <si>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</si>
  <si>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</si>
  <si>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</si>
  <si>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</si>
  <si>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</si>
  <si>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</si>
  <si>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</si>
  <si>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</si>
  <si>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</si>
  <si>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</si>
  <si>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</si>
  <si>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</si>
  <si>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</si>
  <si>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</si>
  <si>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</si>
  <si>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</si>
  <si>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</si>
  <si>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</si>
  <si>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</si>
  <si>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</si>
  <si>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</si>
  <si>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</si>
  <si>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</si>
  <si>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</si>
  <si>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</si>
  <si>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</si>
  <si>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</si>
  <si>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</si>
  <si>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</si>
  <si>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</si>
  <si>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</si>
  <si>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</si>
  <si>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</si>
  <si>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</si>
  <si>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</si>
  <si>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</si>
  <si>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</si>
  <si>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</si>
  <si>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</si>
  <si>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</si>
  <si>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</si>
  <si>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</si>
  <si>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</si>
  <si>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</si>
  <si>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</si>
  <si>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</si>
  <si>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</si>
  <si>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</si>
  <si>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</si>
  <si>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</si>
  <si>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</si>
  <si>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</si>
  <si>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</si>
  <si>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</si>
  <si>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</si>
  <si>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</si>
  <si>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</si>
  <si>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</si>
  <si>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</si>
  <si>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</si>
  <si>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</si>
  <si>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</si>
  <si>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</si>
  <si>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</si>
  <si>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</si>
  <si>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</si>
  <si>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</si>
  <si>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</si>
  <si>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</si>
  <si>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</si>
  <si>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</si>
  <si>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</si>
  <si>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</si>
  <si>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</si>
  <si>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</si>
  <si>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</si>
  <si>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</si>
  <si>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</si>
  <si>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</si>
  <si>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</si>
  <si>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</si>
  <si>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</si>
  <si>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</si>
  <si>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</si>
  <si>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</si>
  <si>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</si>
  <si>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</si>
  <si>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</si>
  <si>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</si>
  <si>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</si>
  <si>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</si>
  <si>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</si>
  <si>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</si>
  <si>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</si>
  <si>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</si>
  <si>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</si>
  <si>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</si>
  <si>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</si>
  <si>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</si>
  <si>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</si>
  <si>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</si>
  <si>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</si>
  <si>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</si>
  <si>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</si>
  <si>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</si>
  <si>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</si>
  <si>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</si>
  <si>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</si>
  <si>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</si>
  <si>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</si>
  <si>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</si>
  <si>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</si>
  <si>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</si>
  <si>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</si>
  <si>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</si>
  <si>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</si>
  <si>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</si>
  <si>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</si>
  <si>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</si>
  <si>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</si>
  <si>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</si>
  <si>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</si>
  <si>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</si>
  <si>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</si>
  <si>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</si>
  <si>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</si>
  <si>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</si>
  <si>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</si>
  <si>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</si>
  <si>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</si>
  <si>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</si>
  <si>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</si>
  <si>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</si>
  <si>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</si>
  <si>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</si>
  <si>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</si>
  <si>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</si>
  <si>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</si>
  <si>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</si>
  <si>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</si>
  <si>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</si>
  <si>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</si>
  <si>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</si>
  <si>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</si>
  <si>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</si>
  <si>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</si>
  <si>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</si>
  <si>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</si>
  <si>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</si>
  <si>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</si>
  <si>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</si>
  <si>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</si>
  <si>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</si>
  <si>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</si>
  <si>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</si>
  <si>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</si>
  <si>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</si>
  <si>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</si>
  <si>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</si>
  <si>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</si>
  <si>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</si>
  <si>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</si>
  <si>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</si>
  <si>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</si>
  <si>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</si>
  <si>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</si>
  <si>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</si>
  <si>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</si>
  <si>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</si>
  <si>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</si>
  <si>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</si>
  <si>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</si>
  <si>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</si>
  <si>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</si>
  <si>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</si>
  <si>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</si>
  <si>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</si>
  <si>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</si>
  <si>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</si>
  <si>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</si>
  <si>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</si>
  <si>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</si>
  <si>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</si>
  <si>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</si>
  <si>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</si>
  <si>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</si>
  <si>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</si>
  <si>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</si>
  <si>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</si>
  <si>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</si>
  <si>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</si>
  <si>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</si>
  <si>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</si>
  <si>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</si>
  <si>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</si>
  <si>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</si>
  <si>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</si>
  <si>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</si>
  <si>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</si>
  <si>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</si>
  <si>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</si>
  <si>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</si>
  <si>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</si>
  <si>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</si>
  <si>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</si>
  <si>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</si>
  <si>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</si>
  <si>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</si>
  <si>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</si>
  <si>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</si>
  <si>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</si>
  <si>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</si>
  <si>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</si>
  <si>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</si>
  <si>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</si>
  <si>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</si>
  <si>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</si>
  <si>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</si>
  <si>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</si>
  <si>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</si>
  <si>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</si>
  <si>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</si>
  <si>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</si>
  <si>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</si>
  <si>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</si>
  <si>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</si>
  <si>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</si>
  <si>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</si>
  <si>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</si>
  <si>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</si>
  <si>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</si>
  <si>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</si>
  <si>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</si>
  <si>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</si>
  <si>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</si>
  <si>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</si>
  <si>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</si>
  <si>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</si>
  <si>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</si>
  <si>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</si>
  <si>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</si>
  <si>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</si>
  <si>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</si>
  <si>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</si>
  <si>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</si>
  <si>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</si>
  <si>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</si>
  <si>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</si>
  <si>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</si>
  <si>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</si>
  <si>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</si>
  <si>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</si>
  <si>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</si>
  <si>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</si>
  <si>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</si>
  <si>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</si>
  <si>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</si>
  <si>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</si>
  <si>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</si>
  <si>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</si>
  <si>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</si>
  <si>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</si>
  <si>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</si>
  <si>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</si>
  <si>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</si>
  <si>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</si>
  <si>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</si>
  <si>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</si>
  <si>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</si>
  <si>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</si>
  <si>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</si>
  <si>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</si>
  <si>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</si>
  <si>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</si>
  <si>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</si>
  <si>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</si>
  <si>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</si>
  <si>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</si>
  <si>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</si>
  <si>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</si>
  <si>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</si>
  <si>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</si>
  <si>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</si>
  <si>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</si>
  <si>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</si>
  <si>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</si>
  <si>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</si>
  <si>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</si>
  <si>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</si>
  <si>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</si>
  <si>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</si>
  <si>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</si>
  <si>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</si>
  <si>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</si>
  <si>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</si>
  <si>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</si>
  <si>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</si>
  <si>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</si>
  <si>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</si>
  <si>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</si>
  <si>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</si>
  <si>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</si>
  <si>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</si>
  <si>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</si>
  <si>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</si>
  <si>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</si>
  <si>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</si>
  <si>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</si>
  <si>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</si>
  <si>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</si>
  <si>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</si>
  <si>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</si>
  <si>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</si>
  <si>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</si>
  <si>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</si>
  <si>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</si>
  <si>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</si>
  <si>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</si>
  <si>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</si>
  <si>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</si>
  <si>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</si>
  <si>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</si>
  <si>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</si>
  <si>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</si>
  <si>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</si>
  <si>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</si>
  <si>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</si>
  <si>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</si>
  <si>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</si>
  <si>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</si>
  <si>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</si>
  <si>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</si>
  <si>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</si>
  <si>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</si>
  <si>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</si>
  <si>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</si>
  <si>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</si>
  <si>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</si>
  <si>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</si>
  <si>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</si>
  <si>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</si>
  <si>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</si>
  <si>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</si>
  <si>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</si>
  <si>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</si>
  <si>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</si>
  <si>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</si>
  <si>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</si>
  <si>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</si>
  <si>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</si>
  <si>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</si>
  <si>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</si>
  <si>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</si>
  <si>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</si>
  <si>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</si>
  <si>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</si>
  <si>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</si>
  <si>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</si>
  <si>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</si>
  <si>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</si>
  <si>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</si>
  <si>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</si>
  <si>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</si>
  <si>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</si>
  <si>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</si>
  <si>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</si>
  <si>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</si>
  <si>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</si>
  <si>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</si>
  <si>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</si>
  <si>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</si>
  <si>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</si>
  <si>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</si>
  <si>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</si>
  <si>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</si>
  <si>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</si>
  <si>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</si>
  <si>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</si>
  <si>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</si>
  <si>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</si>
  <si>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</si>
  <si>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</si>
  <si>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</si>
  <si>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</si>
  <si>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</si>
  <si>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</si>
  <si>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</si>
  <si>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</si>
  <si>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</si>
  <si>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</si>
  <si>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</si>
  <si>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</si>
  <si>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</si>
  <si>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</si>
  <si>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</si>
  <si>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</si>
  <si>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</si>
  <si>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</si>
  <si>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</si>
  <si>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</si>
  <si>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</si>
  <si>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</si>
  <si>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</si>
  <si>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</si>
  <si>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</si>
  <si>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</si>
  <si>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</si>
  <si>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</si>
  <si>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</si>
  <si>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</si>
  <si>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</si>
  <si>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</si>
  <si>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</si>
  <si>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</si>
  <si>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</si>
  <si>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</si>
  <si>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</si>
  <si>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</si>
  <si>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</si>
  <si>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</si>
  <si>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</si>
  <si>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</si>
  <si>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</si>
  <si>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</si>
  <si>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</si>
  <si>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</si>
  <si>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</si>
  <si>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</si>
  <si>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</si>
  <si>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</si>
  <si>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</si>
  <si>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</si>
  <si>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</si>
  <si>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</si>
  <si>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</si>
  <si>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</si>
  <si>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</si>
  <si>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</si>
  <si>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</si>
  <si>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</si>
  <si>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</si>
  <si>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</si>
  <si>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</si>
  <si>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</si>
  <si>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</si>
  <si>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</si>
  <si>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</si>
  <si>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</si>
  <si>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</si>
  <si>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</si>
  <si>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</si>
  <si>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</si>
  <si>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</si>
  <si>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</si>
  <si>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</si>
  <si>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</si>
  <si>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</si>
  <si>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</si>
  <si>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</si>
  <si>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</si>
  <si>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</si>
  <si>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</si>
  <si>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</si>
  <si>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</si>
  <si>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</si>
  <si>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</si>
  <si>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</si>
  <si>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</si>
  <si>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</si>
  <si>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</si>
  <si>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</si>
  <si>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</si>
  <si>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</si>
  <si>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</si>
  <si>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</si>
  <si>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</si>
  <si>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</si>
  <si>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</si>
  <si>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</si>
  <si>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</si>
  <si>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</si>
  <si>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</si>
  <si>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</si>
  <si>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</si>
  <si>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</si>
  <si>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</si>
  <si>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</si>
  <si>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</si>
  <si>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</si>
  <si>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</si>
  <si>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</si>
  <si>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</si>
  <si>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</si>
  <si>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</si>
  <si>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</si>
  <si>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</si>
  <si>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</si>
  <si>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</si>
  <si>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</si>
  <si>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</si>
  <si>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</si>
  <si>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</si>
  <si>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</si>
  <si>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</si>
  <si>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</si>
  <si>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</si>
  <si>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</si>
  <si>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</si>
  <si>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</si>
  <si>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</si>
  <si>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</si>
  <si>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</si>
  <si>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</si>
  <si>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</si>
  <si>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</si>
  <si>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</si>
  <si>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</si>
  <si>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</si>
  <si>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</si>
  <si>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</si>
  <si>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</si>
  <si>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</si>
  <si>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</si>
  <si>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</si>
  <si>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</si>
  <si>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</si>
  <si>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</si>
  <si>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</si>
  <si>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</si>
  <si>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</si>
  <si>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</si>
  <si>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</si>
  <si>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</si>
  <si>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</si>
  <si>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</si>
  <si>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</si>
  <si>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</si>
  <si>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</si>
  <si>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</si>
  <si>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</si>
  <si>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</si>
  <si>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</si>
  <si>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</si>
  <si>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</si>
  <si>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</si>
  <si>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</si>
  <si>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</si>
  <si>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</si>
  <si>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</si>
  <si>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</si>
  <si>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</si>
  <si>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</si>
  <si>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</si>
  <si>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</si>
  <si>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</si>
  <si>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</si>
  <si>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</si>
  <si>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</si>
  <si>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</si>
  <si>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</si>
  <si>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</si>
  <si>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</si>
  <si>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</si>
  <si>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</si>
  <si>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</si>
  <si>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</si>
  <si>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</si>
  <si>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</si>
  <si>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</si>
  <si>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</si>
  <si>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</si>
  <si>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</si>
  <si>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</si>
  <si>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</si>
  <si>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</si>
  <si>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</si>
  <si>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</si>
  <si>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</si>
  <si>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</si>
  <si>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</si>
  <si>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</si>
  <si>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</si>
  <si>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</si>
  <si>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</si>
  <si>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</si>
  <si>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</si>
  <si>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</si>
  <si>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</si>
  <si>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</si>
  <si>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</si>
  <si>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</si>
  <si>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</si>
  <si>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</si>
  <si>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</si>
  <si>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</si>
  <si>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</si>
  <si>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</si>
  <si>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</si>
  <si>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</si>
  <si>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</si>
  <si>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</si>
  <si>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</si>
  <si>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</si>
  <si>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</si>
  <si>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</si>
  <si>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</si>
  <si>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</si>
  <si>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</si>
  <si>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</si>
  <si>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</si>
  <si>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</si>
  <si>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</si>
  <si>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</si>
  <si>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</si>
  <si>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</si>
  <si>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</si>
  <si>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</si>
  <si>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</si>
  <si>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</si>
  <si>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</si>
  <si>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</si>
  <si>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</si>
  <si>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</si>
  <si>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</si>
  <si>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</si>
  <si>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</si>
  <si>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</si>
  <si>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</si>
  <si>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</si>
  <si>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</si>
  <si>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</si>
  <si>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</si>
  <si>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</si>
  <si>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</si>
  <si>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</si>
  <si>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</si>
  <si>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</si>
  <si>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</si>
  <si>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</si>
  <si>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</si>
  <si>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</si>
  <si>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</si>
  <si>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</si>
  <si>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</si>
  <si>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</si>
  <si>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</si>
  <si>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</si>
  <si>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</si>
  <si>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</si>
  <si>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</si>
  <si>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</si>
  <si>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</si>
  <si>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</si>
  <si>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</si>
  <si>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</si>
  <si>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</si>
  <si>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</si>
  <si>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</si>
  <si>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</si>
  <si>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</si>
  <si>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</si>
  <si>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</si>
  <si>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</si>
  <si>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</si>
  <si>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</si>
  <si>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</si>
  <si>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</si>
  <si>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</si>
  <si>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</si>
  <si>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</si>
  <si>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</si>
  <si>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</si>
  <si>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</si>
  <si>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</si>
  <si>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</si>
  <si>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</si>
  <si>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</si>
  <si>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</si>
  <si>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</si>
  <si>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</si>
  <si>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</si>
  <si>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</si>
  <si>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</si>
  <si>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</si>
  <si>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</si>
  <si>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</si>
  <si>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</si>
  <si>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</si>
  <si>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</si>
  <si>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</si>
  <si>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</si>
  <si>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</si>
  <si>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</si>
  <si>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</si>
  <si>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</si>
  <si>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</si>
  <si>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</si>
  <si>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</si>
  <si>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</si>
  <si>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</si>
  <si>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</si>
  <si>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</si>
  <si>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</si>
  <si>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</si>
  <si>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</si>
  <si>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</si>
  <si>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</si>
  <si>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</si>
  <si>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</si>
  <si>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</si>
  <si>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</si>
  <si>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</si>
  <si>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</si>
  <si>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</si>
  <si>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</si>
  <si>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</si>
  <si>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</si>
  <si>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</si>
  <si>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</si>
  <si>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</si>
  <si>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</si>
  <si>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</si>
  <si>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</si>
  <si>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</si>
  <si>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</si>
  <si>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</si>
  <si>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</si>
  <si>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</si>
  <si>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</si>
  <si>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</si>
  <si>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</si>
  <si>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</si>
  <si>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</si>
  <si>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</si>
  <si>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</si>
  <si>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</si>
  <si>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</si>
  <si>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</si>
  <si>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</si>
  <si>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</si>
  <si>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</si>
  <si>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</si>
  <si>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</si>
  <si>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</si>
  <si>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</si>
  <si>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</si>
  <si>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</si>
  <si>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</si>
  <si>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</si>
  <si>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</si>
  <si>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</si>
  <si>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</si>
  <si>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</si>
  <si>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</si>
  <si>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</si>
  <si>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</si>
  <si>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</si>
  <si>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</si>
  <si>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</si>
  <si>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</si>
  <si>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</si>
  <si>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</si>
  <si>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</si>
  <si>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</si>
  <si>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</si>
  <si>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</si>
  <si>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</si>
  <si>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</si>
  <si>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</si>
  <si>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</si>
  <si>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</si>
  <si>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</si>
  <si>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</si>
  <si>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</si>
  <si>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</si>
  <si>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</si>
  <si>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</si>
  <si>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</si>
  <si>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</si>
  <si>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</si>
  <si>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</si>
  <si>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</si>
  <si>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</si>
  <si>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</si>
  <si>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</si>
  <si>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</si>
  <si>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</si>
  <si>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</si>
  <si>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</si>
  <si>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</si>
  <si>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</si>
  <si>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</si>
  <si>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</si>
  <si>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</si>
  <si>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</si>
  <si>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</si>
  <si>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</si>
  <si>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</si>
  <si>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</si>
  <si>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</si>
  <si>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</si>
  <si>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</si>
  <si>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</si>
  <si>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</si>
  <si>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</si>
  <si>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</si>
  <si>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</si>
  <si>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</si>
  <si>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</si>
  <si>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</si>
  <si>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</si>
  <si>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</si>
  <si>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</si>
  <si>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</si>
  <si>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</si>
  <si>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</si>
  <si>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</si>
  <si>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</si>
  <si>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</si>
  <si>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</si>
  <si>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</si>
  <si>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</si>
  <si>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</si>
  <si>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</si>
  <si>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</si>
  <si>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</si>
  <si>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</si>
  <si>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</si>
  <si>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</si>
  <si>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</si>
  <si>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</si>
  <si>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</si>
  <si>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</si>
  <si>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</si>
  <si>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</si>
  <si>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</si>
  <si>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</si>
  <si>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</si>
  <si>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</si>
  <si>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</si>
  <si>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</si>
  <si>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</si>
  <si>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</si>
  <si>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</si>
  <si>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</si>
  <si>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</si>
  <si>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</si>
  <si>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</si>
  <si>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</si>
  <si>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</si>
  <si>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</si>
  <si>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</si>
  <si>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</si>
  <si>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</si>
  <si>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</si>
  <si>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</si>
  <si>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</si>
  <si>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</si>
  <si>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</si>
  <si>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</si>
  <si>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</si>
  <si>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</si>
  <si>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</si>
  <si>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</si>
  <si>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</si>
  <si>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</si>
  <si>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</si>
  <si>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</si>
  <si>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</si>
  <si>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</si>
  <si>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</si>
  <si>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</si>
  <si>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</si>
  <si>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</si>
  <si>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</si>
  <si>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</si>
  <si>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</si>
  <si>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</si>
  <si>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</si>
  <si>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</si>
  <si>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</si>
  <si>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</si>
  <si>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</si>
  <si>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</si>
  <si>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</si>
  <si>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</si>
  <si>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</si>
  <si>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</si>
  <si>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</si>
  <si>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</si>
  <si>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</si>
  <si>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</si>
  <si>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</si>
  <si>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</si>
  <si>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</si>
  <si>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</si>
  <si>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</si>
  <si>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</si>
  <si>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</si>
  <si>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</si>
  <si>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</si>
  <si>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</si>
  <si>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</si>
  <si>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</si>
  <si>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</si>
  <si>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</si>
  <si>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</si>
  <si>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</si>
  <si>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</si>
  <si>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</si>
  <si>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</si>
  <si>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</si>
  <si>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</si>
  <si>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</si>
  <si>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</si>
  <si>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</si>
  <si>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</si>
  <si>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</si>
  <si>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</si>
  <si>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</si>
  <si>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</si>
  <si>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</si>
  <si>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</si>
  <si>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</si>
  <si>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</si>
  <si>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</si>
  <si>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</si>
  <si>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</si>
  <si>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</si>
  <si>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</si>
  <si>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</si>
  <si>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</si>
  <si>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</si>
  <si>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</si>
  <si>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</si>
  <si>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</si>
  <si>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</si>
  <si>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</si>
  <si>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</si>
  <si>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</si>
  <si>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</si>
  <si>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</si>
  <si>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</si>
  <si>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</si>
  <si>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</si>
  <si>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</si>
  <si>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</si>
  <si>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</si>
  <si>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</si>
  <si>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</si>
  <si>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</si>
  <si>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</si>
  <si>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</si>
  <si>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</si>
  <si>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</si>
  <si>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</si>
  <si>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</si>
  <si>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</si>
  <si>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</si>
  <si>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</si>
  <si>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</si>
  <si>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</si>
  <si>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</si>
  <si>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</si>
  <si>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</si>
  <si>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</si>
  <si>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</si>
  <si>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</si>
  <si>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</si>
  <si>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</si>
  <si>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</si>
  <si>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</si>
  <si>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</si>
  <si>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</si>
  <si>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</si>
  <si>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</si>
  <si>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</si>
  <si>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</si>
  <si>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</si>
  <si>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</si>
  <si>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</si>
  <si>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</si>
  <si>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</si>
  <si>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</si>
  <si>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</si>
  <si>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</si>
  <si>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</si>
  <si>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</si>
  <si>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</si>
  <si>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</si>
  <si>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</si>
  <si>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</si>
  <si>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</si>
  <si>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</si>
  <si>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</si>
  <si>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</si>
  <si>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</si>
  <si>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</si>
  <si>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</si>
  <si>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</si>
  <si>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</si>
  <si>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</si>
  <si>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</si>
  <si>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</si>
  <si>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</si>
  <si>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</si>
  <si>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</si>
  <si>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</si>
  <si>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</si>
  <si>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</si>
  <si>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</si>
  <si>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</si>
  <si>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</si>
  <si>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</si>
  <si>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</si>
  <si>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</si>
  <si>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</si>
  <si>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</si>
  <si>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</si>
  <si>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</si>
  <si>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</si>
  <si>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</si>
  <si>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</si>
  <si>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</si>
  <si>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</si>
  <si>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</si>
  <si>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</si>
  <si>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</si>
  <si>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</si>
  <si>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</si>
  <si>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</si>
  <si>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</si>
  <si>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</si>
  <si>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</si>
  <si>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</si>
  <si>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</si>
  <si>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</si>
  <si>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</si>
  <si>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</si>
  <si>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</si>
  <si>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</si>
  <si>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</si>
  <si>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</si>
  <si>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</si>
  <si>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</si>
  <si>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</si>
  <si>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</si>
  <si>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</si>
  <si>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</si>
  <si>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</si>
  <si>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</si>
  <si>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</si>
  <si>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</si>
  <si>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</si>
  <si>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</si>
  <si>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</si>
  <si>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</si>
  <si>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</si>
  <si>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</si>
  <si>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</si>
  <si>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</si>
  <si>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</si>
  <si>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</si>
  <si>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</si>
  <si>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</si>
  <si>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</si>
  <si>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</si>
  <si>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</si>
  <si>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</si>
  <si>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</si>
  <si>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</si>
  <si>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</si>
  <si>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</si>
  <si>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</si>
  <si>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</si>
  <si>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</si>
  <si>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</si>
  <si>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</si>
  <si>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</si>
  <si>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</si>
  <si>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</si>
  <si>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</si>
  <si>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</si>
  <si>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</si>
  <si>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</si>
  <si>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</si>
  <si>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</si>
  <si>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</si>
  <si>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</si>
  <si>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</si>
  <si>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</si>
  <si>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</si>
  <si>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</si>
  <si>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</si>
  <si>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</si>
  <si>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</si>
  <si>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</si>
  <si>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</si>
  <si>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</si>
  <si>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</si>
  <si>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</si>
  <si>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</si>
  <si>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</si>
  <si>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</si>
  <si>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</si>
  <si>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</si>
  <si>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</si>
  <si>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</si>
  <si>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</si>
  <si>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</si>
  <si>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</si>
  <si>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</si>
  <si>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</si>
  <si>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</si>
  <si>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</si>
  <si>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</si>
  <si>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</si>
  <si>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</si>
  <si>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</si>
  <si>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</si>
  <si>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</si>
  <si>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</si>
  <si>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</si>
  <si>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</si>
  <si>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</si>
  <si>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</si>
  <si>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</si>
  <si>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</si>
  <si>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</si>
  <si>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</si>
  <si>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</si>
  <si>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</si>
  <si>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</si>
  <si>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</si>
  <si>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</si>
  <si>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</si>
  <si>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</si>
  <si>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</si>
  <si>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</si>
  <si>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</si>
  <si>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</si>
  <si>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</si>
  <si>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</si>
  <si>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</si>
  <si>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</si>
  <si>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</si>
  <si>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</si>
  <si>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</si>
  <si>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</si>
  <si>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</si>
  <si>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</si>
  <si>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</si>
  <si>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</si>
  <si>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</si>
  <si>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</si>
  <si>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</si>
  <si>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</si>
  <si>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</si>
  <si>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</si>
  <si>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</si>
  <si>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</si>
  <si>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</si>
  <si>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</si>
  <si>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</si>
  <si>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</si>
  <si>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</si>
  <si>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</si>
  <si>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</si>
  <si>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</si>
  <si>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</si>
  <si>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</si>
  <si>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</si>
  <si>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</si>
  <si>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</si>
  <si>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</si>
  <si>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</si>
  <si>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</si>
  <si>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</si>
  <si>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</si>
  <si>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</si>
  <si>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</si>
  <si>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</si>
  <si>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</si>
  <si>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</si>
  <si>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</si>
  <si>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</si>
  <si>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</si>
  <si>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</si>
  <si>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</si>
  <si>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</si>
  <si>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</si>
  <si>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</si>
  <si>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</si>
  <si>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</si>
  <si>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</si>
  <si>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</si>
  <si>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</si>
  <si>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</si>
  <si>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</si>
  <si>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</si>
  <si>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</si>
  <si>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</si>
  <si>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</si>
  <si>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</si>
  <si>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</si>
  <si>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</si>
  <si>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</si>
  <si>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</si>
  <si>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</si>
  <si>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</si>
  <si>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</si>
  <si>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</si>
  <si>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</si>
  <si>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</si>
  <si>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</si>
  <si>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</si>
  <si>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</si>
  <si>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</si>
  <si>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</si>
  <si>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</si>
  <si>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</si>
  <si>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</si>
  <si>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</si>
  <si>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</si>
  <si>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</si>
  <si>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</si>
  <si>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</si>
  <si>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</si>
  <si>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</si>
  <si>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</si>
  <si>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</si>
  <si>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</si>
  <si>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</si>
  <si>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</si>
  <si>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</si>
  <si>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</si>
  <si>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</si>
  <si>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</si>
  <si>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</si>
  <si>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</si>
  <si>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</si>
  <si>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</si>
  <si>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</si>
  <si>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</si>
  <si>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</si>
  <si>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</si>
  <si>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</si>
  <si>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</si>
  <si>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</si>
  <si>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</si>
  <si>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</si>
  <si>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</si>
  <si>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</si>
  <si>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</si>
  <si>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</si>
  <si>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</si>
  <si>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</si>
  <si>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</si>
  <si>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</si>
  <si>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</si>
  <si>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</si>
  <si>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</si>
  <si>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</si>
  <si>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</si>
  <si>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</si>
  <si>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</si>
  <si>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</si>
  <si>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</si>
  <si>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</si>
  <si>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</si>
  <si>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</si>
  <si>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</si>
  <si>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</si>
  <si>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</si>
  <si>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</si>
  <si>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</si>
  <si>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</si>
  <si>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</si>
  <si>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</si>
  <si>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</si>
  <si>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</si>
  <si>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</si>
  <si>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</si>
  <si>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</si>
  <si>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</si>
  <si>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</si>
  <si>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</si>
  <si>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</si>
  <si>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</si>
  <si>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</si>
  <si>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</si>
  <si>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</si>
  <si>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</si>
  <si>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</si>
  <si>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</si>
  <si>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</si>
  <si>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</si>
  <si>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</si>
  <si>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</si>
  <si>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</si>
  <si>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</si>
  <si>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</si>
  <si>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</si>
  <si>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</si>
  <si>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</si>
  <si>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</si>
  <si>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</si>
  <si>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</si>
  <si>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</si>
  <si>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</si>
  <si>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</si>
  <si>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</si>
  <si>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</si>
  <si>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</si>
  <si>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</si>
  <si>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</si>
  <si>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</si>
  <si>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</si>
  <si>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</si>
  <si>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</si>
  <si>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</si>
  <si>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</si>
  <si>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</si>
  <si>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</si>
  <si>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</si>
  <si>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</si>
  <si>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</si>
  <si>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</si>
  <si>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</si>
  <si>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</si>
  <si>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</si>
  <si>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</si>
  <si>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</si>
  <si>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</si>
  <si>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</si>
  <si>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</si>
  <si>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</si>
  <si>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</si>
  <si>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</si>
  <si>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</si>
  <si>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</si>
  <si>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</si>
  <si>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</si>
  <si>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</si>
  <si>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</si>
  <si>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</si>
  <si>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</si>
  <si>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</si>
  <si>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</si>
  <si>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</si>
  <si>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</si>
  <si>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</si>
  <si>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</si>
  <si>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</si>
  <si>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</si>
  <si>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</si>
  <si>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</si>
  <si>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</si>
  <si>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</si>
  <si>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</si>
  <si>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</si>
  <si>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</si>
  <si>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</si>
  <si>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</si>
  <si>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</si>
  <si>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</si>
  <si>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</si>
  <si>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</si>
  <si>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</si>
  <si>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</si>
  <si>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</si>
  <si>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</si>
  <si>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</si>
  <si>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</si>
  <si>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</si>
  <si>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</si>
  <si>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</si>
  <si>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</si>
  <si>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</si>
  <si>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</si>
  <si>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</si>
  <si>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</si>
  <si>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</si>
  <si>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</si>
  <si>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</si>
  <si>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</si>
  <si>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</si>
  <si>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</si>
  <si>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</si>
  <si>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</si>
  <si>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</si>
  <si>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</si>
  <si>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</si>
  <si>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</si>
  <si>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</si>
  <si>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</si>
  <si>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</si>
  <si>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</si>
  <si>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</si>
  <si>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</si>
  <si>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</si>
  <si>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</si>
  <si>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</si>
  <si>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</si>
  <si>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</si>
  <si>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</si>
  <si>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</si>
  <si>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</si>
  <si>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</si>
  <si>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</si>
  <si>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</si>
  <si>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</si>
  <si>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</si>
  <si>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</si>
  <si>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</si>
  <si>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</si>
  <si>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</si>
  <si>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</si>
  <si>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</si>
  <si>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</si>
  <si>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</si>
  <si>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</si>
  <si>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</si>
  <si>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</si>
  <si>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</si>
  <si>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</si>
  <si>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</si>
  <si>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</si>
  <si>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</si>
  <si>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</si>
  <si>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</si>
  <si>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</si>
  <si>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</si>
  <si>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</si>
  <si>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</si>
  <si>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</si>
  <si>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</si>
  <si>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</si>
  <si>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</si>
  <si>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</si>
  <si>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</si>
  <si>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</si>
  <si>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</si>
  <si>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</si>
  <si>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</si>
  <si>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</si>
  <si>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</si>
  <si>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</si>
  <si>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</si>
  <si>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</si>
  <si>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</si>
  <si>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</si>
  <si>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</si>
  <si>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</si>
  <si>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</si>
  <si>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</si>
  <si>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</si>
  <si>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</si>
  <si>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</si>
  <si>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</si>
  <si>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</si>
  <si>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</si>
  <si>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</si>
  <si>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</si>
  <si>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</si>
  <si>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</si>
  <si>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</si>
  <si>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</si>
  <si>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</si>
  <si>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</si>
  <si>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</si>
  <si>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</si>
  <si>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</si>
  <si>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</si>
  <si>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</si>
  <si>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</si>
  <si>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</si>
  <si>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</si>
  <si>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</si>
  <si>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</si>
  <si>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</si>
  <si>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</si>
  <si>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</si>
  <si>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</si>
  <si>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</si>
  <si>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</si>
  <si>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</si>
  <si>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</si>
  <si>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</si>
  <si>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</si>
  <si>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</si>
  <si>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</si>
  <si>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</si>
  <si>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</si>
  <si>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</si>
  <si>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</si>
  <si>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</si>
  <si>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</si>
  <si>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</si>
  <si>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</si>
  <si>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</si>
  <si>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</si>
  <si>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</si>
  <si>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</si>
  <si>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</si>
  <si>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</si>
  <si>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</si>
  <si>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</si>
  <si>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</si>
  <si>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</si>
  <si>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</si>
  <si>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</si>
  <si>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</si>
  <si>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</si>
  <si>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</si>
  <si>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</si>
  <si>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</si>
  <si>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</si>
  <si>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</si>
  <si>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</si>
  <si>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</si>
  <si>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</si>
  <si>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</si>
  <si>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</si>
  <si>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</si>
  <si>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</si>
  <si>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</si>
  <si>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</si>
  <si>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</si>
  <si>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</si>
  <si>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</si>
  <si>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</si>
  <si>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</si>
  <si>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</si>
  <si>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</si>
  <si>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</si>
  <si>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</si>
  <si>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</si>
  <si>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</si>
  <si>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</si>
  <si>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</si>
  <si>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</si>
  <si>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</si>
  <si>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</si>
  <si>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</si>
  <si>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</si>
  <si>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</si>
  <si>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</si>
  <si>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</si>
  <si>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</si>
  <si>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</si>
  <si>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</si>
  <si>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</si>
  <si>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</si>
  <si>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</si>
  <si>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</si>
  <si>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</si>
  <si>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</si>
  <si>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</si>
  <si>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</si>
  <si>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</si>
  <si>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</si>
  <si>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</si>
  <si>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</si>
  <si>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</si>
  <si>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</si>
  <si>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</si>
  <si>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</si>
  <si>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</si>
  <si>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</si>
  <si>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</si>
  <si>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</si>
  <si>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</si>
  <si>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</si>
  <si>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</si>
  <si>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</si>
  <si>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</si>
  <si>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</si>
  <si>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</si>
  <si>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</si>
  <si>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</si>
  <si>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</si>
  <si>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</si>
  <si>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</si>
  <si>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</si>
  <si>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</si>
  <si>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</si>
  <si>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</si>
  <si>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</si>
  <si>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</si>
  <si>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</si>
  <si>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</si>
  <si>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</si>
  <si>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</si>
  <si>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</si>
  <si>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</si>
  <si>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</si>
  <si>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</si>
  <si>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</si>
  <si>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</si>
  <si>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</si>
  <si>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</si>
  <si>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</si>
  <si>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</si>
  <si>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</si>
  <si>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</si>
  <si>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</si>
  <si>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</si>
  <si>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</si>
  <si>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</si>
  <si>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</si>
  <si>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</si>
  <si>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</si>
  <si>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</si>
  <si>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</si>
  <si>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</si>
  <si>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</si>
  <si>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</si>
  <si>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</si>
  <si>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</si>
  <si>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</si>
  <si>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</si>
  <si>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</si>
  <si>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</si>
  <si>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</si>
  <si>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</si>
  <si>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</si>
  <si>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</si>
  <si>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</si>
  <si>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</si>
  <si>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</si>
  <si>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</si>
  <si>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</si>
  <si>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</si>
  <si>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</si>
  <si>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</si>
  <si>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</si>
  <si>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</si>
  <si>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</si>
  <si>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</si>
  <si>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</si>
  <si>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</si>
  <si>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</si>
  <si>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</si>
  <si>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</si>
  <si>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</si>
  <si>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</si>
  <si>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</si>
  <si>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</si>
  <si>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</si>
  <si>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</si>
  <si>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</si>
  <si>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</si>
  <si>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</si>
  <si>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</si>
  <si>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</si>
  <si>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</si>
  <si>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</si>
  <si>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</si>
  <si>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</si>
  <si>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</si>
  <si>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</si>
  <si>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</si>
  <si>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</si>
  <si>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</si>
  <si>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</si>
  <si>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</si>
  <si>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</si>
  <si>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</si>
  <si>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</si>
  <si>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</si>
  <si>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</si>
  <si>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</si>
  <si>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</si>
  <si>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</si>
  <si>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</si>
  <si>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</si>
  <si>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</si>
  <si>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</si>
  <si>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</si>
  <si>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</si>
  <si>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</si>
  <si>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</si>
  <si>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</si>
  <si>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</si>
  <si>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</si>
  <si>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</si>
  <si>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</si>
  <si>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</si>
  <si>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</si>
  <si>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</si>
  <si>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</si>
  <si>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</si>
  <si>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</si>
  <si>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</si>
  <si>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</si>
  <si>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</si>
  <si>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</si>
  <si>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</si>
  <si>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</si>
  <si>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</si>
  <si>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</si>
  <si>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</si>
  <si>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</si>
  <si>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</si>
  <si>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</si>
  <si>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</si>
  <si>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</si>
  <si>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</si>
  <si>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</si>
  <si>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</si>
  <si>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</si>
  <si>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</si>
  <si>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</si>
  <si>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</si>
  <si>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</si>
  <si>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</si>
  <si>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</si>
  <si>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</si>
  <si>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</si>
  <si>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</si>
  <si>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</si>
  <si>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</si>
  <si>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</si>
  <si>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</si>
  <si>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</si>
  <si>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</si>
  <si>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</si>
  <si>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</si>
  <si>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</si>
  <si>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</si>
  <si>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</si>
  <si>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</si>
  <si>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</si>
  <si>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</si>
  <si>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</si>
  <si>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</si>
  <si>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</si>
  <si>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</si>
  <si>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</si>
  <si>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</si>
  <si>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</si>
  <si>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</si>
  <si>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</si>
  <si>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</si>
  <si>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</si>
  <si>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</si>
  <si>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</si>
  <si>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</si>
  <si>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</si>
  <si>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</si>
  <si>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</si>
  <si>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</si>
  <si>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</si>
  <si>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</si>
  <si>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</si>
  <si>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</si>
  <si>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</si>
  <si>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</si>
  <si>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</si>
  <si>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</si>
  <si>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</si>
  <si>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</si>
  <si>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</si>
  <si>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</si>
  <si>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</si>
  <si>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</si>
  <si>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</si>
  <si>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</si>
  <si>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</si>
  <si>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</si>
  <si>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</si>
  <si>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</si>
  <si>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</si>
  <si>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</si>
  <si>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</si>
  <si>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</si>
  <si>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</si>
  <si>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</si>
  <si>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</si>
  <si>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</si>
  <si>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</si>
  <si>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</si>
  <si>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</si>
  <si>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</si>
  <si>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</si>
  <si>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</si>
  <si>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</si>
  <si>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</si>
  <si>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</si>
  <si>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</si>
  <si>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</si>
  <si>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</si>
  <si>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</si>
  <si>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</si>
  <si>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</si>
  <si>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</si>
  <si>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</si>
  <si>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</si>
  <si>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</si>
  <si>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</si>
  <si>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</si>
  <si>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</si>
  <si>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</si>
  <si>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</si>
  <si>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</si>
  <si>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</si>
  <si>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</si>
  <si>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</si>
  <si>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</si>
  <si>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</si>
  <si>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</si>
  <si>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</si>
  <si>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</si>
  <si>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</si>
  <si>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</si>
  <si>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</si>
  <si>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</si>
  <si>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</si>
  <si>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</si>
  <si>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</si>
  <si>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</si>
  <si>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</si>
  <si>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</si>
  <si>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</si>
  <si>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</si>
  <si>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</si>
  <si>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</si>
  <si>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</si>
  <si>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</si>
  <si>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</si>
  <si>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</si>
  <si>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</si>
  <si>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</si>
  <si>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</si>
  <si>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</si>
  <si>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</si>
  <si>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</si>
  <si>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</si>
  <si>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</si>
  <si>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</si>
  <si>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</si>
  <si>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</si>
  <si>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</si>
  <si>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</si>
  <si>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</si>
  <si>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</si>
  <si>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</si>
  <si>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</si>
  <si>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</si>
  <si>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</si>
  <si>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</si>
  <si>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</si>
  <si>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</si>
  <si>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</si>
  <si>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</si>
  <si>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</si>
  <si>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</si>
  <si>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</si>
  <si>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</si>
  <si>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</si>
  <si>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</si>
  <si>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</si>
  <si>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</si>
  <si>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</si>
  <si>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</si>
  <si>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</si>
  <si>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</si>
  <si>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</si>
  <si>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</si>
  <si>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</si>
  <si>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</si>
  <si>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</si>
  <si>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</si>
  <si>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</si>
  <si>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</si>
  <si>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</si>
  <si>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</si>
  <si>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</si>
  <si>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</si>
  <si>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</si>
  <si>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</si>
  <si>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</si>
  <si>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</si>
  <si>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</si>
  <si>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</si>
  <si>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</si>
  <si>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</si>
  <si>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</si>
  <si>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</si>
  <si>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</si>
  <si>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</si>
  <si>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</si>
  <si>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</si>
  <si>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</si>
  <si>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</si>
  <si>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</si>
  <si>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</si>
  <si>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</si>
  <si>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</si>
  <si>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</si>
  <si>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</si>
  <si>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</si>
  <si>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</si>
  <si>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</si>
  <si>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</si>
  <si>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</si>
  <si>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</si>
  <si>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</si>
  <si>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</si>
  <si>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</si>
  <si>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</si>
  <si>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</si>
  <si>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</si>
  <si>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</si>
  <si>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</si>
  <si>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</si>
  <si>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</si>
  <si>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</si>
  <si>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</si>
  <si>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</si>
  <si>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</si>
  <si>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</si>
  <si>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</si>
  <si>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</si>
  <si>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</si>
  <si>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</si>
  <si>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</si>
  <si>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</si>
  <si>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</si>
  <si>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</si>
  <si>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</si>
  <si>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</si>
  <si>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</si>
  <si>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</si>
  <si>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</si>
  <si>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</si>
  <si>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</si>
  <si>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</si>
  <si>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</si>
  <si>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</si>
  <si>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</si>
  <si>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</si>
  <si>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</si>
  <si>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</si>
  <si>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</si>
  <si>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</si>
  <si>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</si>
  <si>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</si>
  <si>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</si>
  <si>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</si>
  <si>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</si>
  <si>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</si>
  <si>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</si>
  <si>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</si>
  <si>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</si>
  <si>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</si>
  <si>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</si>
  <si>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</si>
  <si>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</si>
  <si>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</si>
  <si>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</si>
  <si>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</si>
  <si>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</si>
  <si>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</si>
  <si>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</si>
  <si>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</si>
  <si>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</si>
  <si>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</si>
  <si>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</si>
  <si>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</si>
  <si>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</si>
  <si>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</si>
  <si>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</si>
  <si>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</si>
  <si>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</si>
  <si>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</si>
  <si>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</si>
  <si>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</si>
  <si>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</si>
  <si>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</si>
  <si>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</si>
  <si>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</si>
  <si>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</si>
  <si>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</si>
  <si>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</si>
  <si>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</si>
  <si>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</si>
  <si>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</si>
  <si>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</si>
  <si>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</si>
  <si>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</si>
  <si>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</si>
  <si>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</si>
  <si>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</si>
  <si>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</si>
  <si>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</si>
  <si>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</si>
  <si>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</si>
  <si>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</si>
  <si>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</si>
  <si>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</si>
  <si>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</si>
  <si>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</si>
  <si>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</si>
  <si>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</si>
  <si>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</si>
  <si>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</si>
  <si>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</si>
  <si>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</si>
  <si>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</si>
  <si>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</si>
  <si>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</si>
  <si>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</si>
  <si>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</si>
  <si>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</si>
  <si>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</si>
  <si>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</si>
  <si>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</si>
  <si>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</si>
  <si>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</si>
  <si>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</si>
  <si>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</si>
  <si>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</si>
  <si>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</si>
  <si>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</si>
  <si>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</si>
  <si>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</si>
  <si>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</si>
  <si>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</si>
  <si>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</si>
  <si>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</si>
  <si>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</si>
  <si>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</si>
  <si>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</si>
  <si>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</si>
  <si>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</si>
  <si>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</si>
  <si>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</si>
  <si>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</si>
  <si>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</si>
  <si>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</si>
  <si>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</si>
  <si>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</si>
  <si>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</si>
  <si>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</si>
  <si>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</si>
  <si>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</si>
  <si>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</si>
  <si>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</si>
  <si>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</si>
  <si>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</si>
  <si>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</si>
  <si>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</si>
  <si>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</si>
  <si>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</si>
  <si>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</si>
  <si>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</si>
  <si>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</si>
  <si>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</si>
  <si>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</si>
  <si>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</si>
  <si>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</si>
  <si>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</si>
  <si>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</si>
  <si>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</si>
  <si>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</si>
  <si>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</si>
  <si>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</si>
  <si>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</si>
  <si>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</si>
  <si>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</si>
  <si>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</si>
  <si>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</si>
  <si>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</si>
  <si>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</si>
  <si>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</si>
  <si>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</si>
  <si>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</si>
  <si>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</si>
  <si>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</si>
  <si>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</si>
  <si>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</si>
  <si>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</si>
  <si>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</si>
  <si>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</si>
  <si>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</si>
  <si>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</si>
  <si>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</si>
  <si>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</si>
  <si>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</si>
  <si>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</si>
  <si>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</si>
  <si>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</si>
  <si>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</si>
  <si>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</si>
  <si>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</si>
  <si>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</si>
  <si>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</si>
  <si>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</si>
  <si>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</si>
  <si>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</si>
  <si>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</si>
  <si>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</si>
  <si>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</si>
  <si>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</si>
  <si>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</si>
  <si>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</si>
  <si>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</si>
  <si>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</si>
  <si>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</si>
  <si>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</si>
  <si>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</si>
  <si>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</si>
  <si>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</si>
  <si>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</si>
  <si>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</si>
  <si>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</si>
  <si>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</si>
  <si>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</si>
  <si>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</si>
  <si>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</si>
  <si>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</si>
  <si>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</si>
  <si>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</si>
  <si>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</si>
  <si>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</si>
  <si>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</si>
  <si>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</si>
  <si>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</si>
  <si>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</si>
  <si>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</si>
  <si>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</si>
  <si>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</si>
  <si>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</si>
  <si>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</si>
  <si>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</si>
  <si>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</si>
  <si>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</si>
  <si>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</si>
  <si>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</si>
  <si>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</si>
  <si>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</si>
  <si>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</si>
  <si>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</si>
  <si>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</si>
  <si>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</si>
  <si>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</si>
  <si>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</si>
  <si>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</si>
  <si>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</si>
  <si>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</si>
  <si>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</si>
  <si>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</si>
  <si>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</si>
  <si>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</si>
  <si>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</si>
  <si>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</si>
  <si>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</si>
  <si>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</si>
  <si>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</si>
  <si>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</si>
  <si>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</si>
  <si>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</si>
  <si>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</si>
  <si>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</si>
  <si>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</si>
  <si>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</si>
  <si>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</si>
  <si>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</si>
  <si>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</si>
  <si>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</si>
  <si>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</si>
  <si>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</si>
  <si>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</si>
  <si>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</si>
  <si>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</si>
  <si>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</si>
  <si>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</si>
  <si>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</si>
  <si>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</si>
  <si>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</si>
  <si>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</si>
  <si>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</si>
  <si>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</si>
  <si>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</si>
  <si>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</si>
  <si>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</si>
  <si>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</si>
  <si>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</si>
  <si>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</si>
  <si>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</si>
  <si>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</si>
  <si>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</si>
  <si>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</si>
  <si>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</si>
  <si>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</si>
  <si>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</si>
  <si>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</si>
  <si>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</si>
  <si>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</si>
  <si>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</si>
  <si>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</si>
  <si>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</si>
  <si>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</si>
  <si>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</si>
  <si>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</si>
  <si>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</si>
  <si>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</si>
  <si>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</si>
  <si>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</si>
  <si>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</si>
  <si>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</si>
  <si>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</si>
  <si>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</si>
  <si>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</si>
  <si>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</si>
  <si>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</si>
  <si>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</si>
  <si>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</si>
  <si>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</si>
  <si>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</si>
  <si>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</si>
  <si>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</si>
  <si>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</si>
  <si>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</si>
  <si>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</si>
  <si>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</si>
  <si>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</si>
  <si>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</si>
  <si>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</si>
  <si>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</si>
  <si>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</si>
  <si>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</si>
  <si>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</si>
  <si>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</si>
  <si>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</si>
  <si>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</si>
  <si>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</si>
  <si>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</si>
  <si>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</si>
  <si>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</si>
  <si>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</si>
  <si>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</si>
  <si>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</si>
  <si>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</si>
  <si>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</si>
  <si>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</si>
  <si>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</si>
  <si>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</si>
  <si>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</si>
  <si>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</si>
  <si>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</si>
  <si>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</si>
  <si>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</si>
  <si>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</si>
  <si>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</si>
  <si>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</si>
  <si>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</si>
  <si>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</si>
  <si>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</si>
  <si>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</si>
  <si>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</si>
  <si>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</si>
  <si>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</si>
  <si>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</si>
  <si>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</si>
  <si>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</si>
  <si>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</si>
  <si>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</si>
  <si>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</si>
  <si>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</si>
  <si>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</si>
  <si>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</si>
  <si>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</si>
  <si>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</si>
  <si>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</si>
  <si>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</si>
  <si>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</si>
  <si>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</si>
  <si>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</si>
  <si>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</si>
  <si>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</si>
  <si>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</si>
  <si>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</si>
  <si>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</si>
  <si>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</si>
  <si>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</si>
  <si>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</si>
  <si>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</si>
  <si>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</si>
  <si>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</si>
  <si>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</si>
  <si>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</si>
  <si>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</si>
  <si>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</si>
  <si>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</si>
  <si>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</si>
  <si>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</si>
  <si>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</si>
  <si>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</si>
  <si>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</si>
  <si>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</si>
  <si>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</si>
  <si>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</si>
  <si>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</si>
  <si>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</si>
  <si>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</si>
  <si>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</si>
  <si>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</si>
  <si>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</si>
  <si>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</si>
  <si>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</si>
  <si>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</si>
  <si>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</si>
  <si>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</si>
  <si>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</si>
  <si>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</si>
  <si>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</si>
  <si>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</si>
  <si>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</si>
  <si>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</si>
  <si>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</si>
  <si>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</si>
  <si>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</si>
  <si>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</si>
  <si>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</si>
  <si>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</si>
  <si>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</si>
  <si>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</si>
  <si>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</si>
  <si>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</si>
  <si>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</si>
  <si>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</si>
  <si>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</si>
  <si>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</si>
  <si>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</si>
  <si>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</si>
  <si>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</si>
  <si>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</si>
  <si>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</si>
  <si>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</si>
  <si>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</si>
  <si>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</si>
  <si>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</si>
  <si>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</si>
  <si>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</si>
  <si>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</si>
  <si>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</si>
  <si>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</si>
  <si>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</si>
  <si>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</si>
  <si>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</si>
  <si>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</si>
  <si>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</si>
  <si>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</si>
  <si>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</si>
  <si>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</si>
  <si>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</si>
  <si>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</si>
  <si>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</si>
  <si>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</si>
  <si>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</si>
  <si>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</si>
  <si>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</si>
  <si>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</si>
  <si>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</si>
  <si>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</si>
  <si>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</si>
  <si>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</si>
  <si>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</si>
  <si>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</si>
  <si>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</si>
  <si>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</si>
  <si>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</si>
  <si>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</si>
  <si>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</si>
  <si>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</si>
  <si>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</si>
  <si>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</si>
  <si>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</si>
  <si>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</si>
  <si>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</si>
  <si>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</si>
  <si>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</si>
  <si>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</si>
  <si>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</si>
  <si>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</si>
  <si>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</si>
  <si>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</si>
  <si>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</si>
  <si>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</si>
  <si>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</si>
  <si>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</si>
  <si>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</si>
  <si>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</si>
  <si>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</si>
  <si>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</si>
  <si>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</si>
  <si>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</si>
  <si>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</si>
  <si>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</si>
  <si>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</si>
  <si>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</si>
  <si>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</si>
  <si>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</si>
  <si>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</si>
  <si>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</si>
  <si>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</si>
  <si>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</si>
  <si>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</si>
  <si>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</si>
  <si>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</si>
  <si>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</si>
  <si>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</si>
  <si>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</si>
  <si>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</si>
  <si>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</si>
  <si>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</si>
  <si>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</si>
  <si>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</si>
  <si>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</si>
  <si>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</si>
  <si>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</si>
  <si>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</si>
  <si>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</si>
  <si>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</si>
  <si>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</si>
  <si>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</si>
  <si>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</si>
  <si>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</si>
  <si>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</si>
  <si>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</si>
  <si>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</si>
  <si>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</si>
  <si>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</si>
  <si>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</si>
  <si>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</si>
  <si>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</si>
  <si>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</si>
  <si>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</si>
  <si>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</si>
  <si>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</si>
  <si>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</si>
  <si>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</si>
  <si>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</si>
  <si>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</si>
  <si>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</si>
  <si>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</si>
  <si>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</si>
  <si>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</si>
  <si>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</si>
  <si>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</si>
  <si>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</si>
  <si>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</si>
  <si>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</si>
  <si>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</si>
  <si>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</si>
  <si>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</si>
  <si>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</si>
  <si>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</si>
  <si>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</si>
  <si>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</si>
  <si>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</si>
  <si>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</si>
  <si>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</si>
  <si>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</si>
  <si>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</si>
  <si>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</si>
  <si>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</si>
  <si>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</si>
  <si>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</si>
  <si>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</si>
  <si>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</si>
  <si>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</si>
  <si>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</si>
  <si>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</si>
  <si>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</si>
  <si>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</si>
  <si>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</si>
  <si>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</si>
  <si>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</si>
  <si>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</si>
  <si>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</si>
  <si>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</si>
  <si>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</si>
  <si>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</si>
  <si>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</si>
  <si>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</si>
  <si>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</si>
  <si>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</si>
  <si>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</si>
  <si>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</si>
  <si>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</si>
  <si>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</si>
  <si>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</si>
  <si>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</si>
  <si>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</si>
  <si>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</si>
  <si>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</si>
  <si>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</si>
  <si>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</si>
  <si>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</si>
  <si>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</si>
  <si>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</si>
  <si>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</si>
  <si>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</si>
  <si>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</si>
  <si>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</si>
  <si>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</si>
  <si>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</si>
  <si>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</si>
  <si>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</si>
  <si>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</si>
  <si>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</si>
  <si>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</si>
  <si>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</si>
  <si>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</si>
  <si>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</si>
  <si>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</si>
  <si>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</si>
  <si>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</si>
  <si>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</si>
  <si>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</si>
  <si>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</si>
  <si>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</si>
  <si>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</si>
  <si>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</si>
  <si>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</si>
  <si>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</si>
  <si>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</si>
  <si>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</si>
  <si>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</si>
  <si>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</si>
  <si>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</si>
  <si>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</si>
  <si>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</si>
  <si>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</si>
  <si>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</si>
  <si>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</si>
  <si>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</si>
  <si>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</si>
  <si>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</si>
  <si>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</si>
  <si>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</si>
  <si>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</si>
  <si>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</si>
  <si>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</si>
  <si>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</si>
  <si>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</si>
  <si>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</si>
  <si>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</si>
  <si>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</si>
  <si>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</si>
  <si>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</si>
  <si>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</si>
  <si>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</si>
  <si>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</si>
  <si>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</si>
  <si>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</si>
  <si>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</si>
  <si>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</si>
  <si>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</si>
  <si>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</si>
  <si>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</si>
  <si>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</si>
  <si>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</si>
  <si>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</si>
  <si>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</si>
  <si>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</si>
  <si>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</si>
  <si>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</si>
  <si>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</si>
  <si>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</si>
  <si>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</si>
  <si>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</si>
  <si>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</si>
  <si>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</si>
  <si>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</si>
  <si>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</si>
  <si>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</si>
  <si>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</si>
  <si>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</si>
  <si>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</si>
  <si>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</si>
  <si>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</si>
  <si>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</si>
  <si>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</si>
  <si>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</si>
  <si>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</si>
  <si>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</si>
  <si>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</si>
  <si>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</si>
  <si>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</si>
  <si>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</si>
  <si>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</si>
  <si>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</si>
  <si>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</si>
  <si>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</si>
  <si>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</si>
  <si>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</si>
  <si>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</si>
  <si>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</si>
  <si>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</si>
  <si>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</si>
  <si>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</si>
  <si>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</si>
  <si>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</si>
  <si>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</si>
  <si>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</si>
  <si>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</si>
  <si>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</si>
  <si>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</si>
  <si>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</si>
  <si>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</si>
  <si>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</si>
  <si>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</si>
  <si>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</si>
  <si>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</si>
  <si>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</si>
  <si>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</si>
  <si>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</si>
  <si>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</si>
  <si>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</si>
  <si>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</si>
  <si>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</si>
  <si>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</si>
  <si>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</si>
  <si>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</si>
  <si>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</si>
  <si>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</si>
  <si>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</si>
  <si>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</si>
  <si>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</si>
  <si>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</si>
  <si>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</si>
  <si>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</si>
  <si>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</si>
  <si>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</si>
  <si>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</si>
  <si>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</si>
  <si>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</si>
  <si>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</si>
  <si>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</si>
  <si>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</si>
  <si>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</si>
  <si>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</si>
  <si>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</si>
  <si>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</si>
  <si>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</si>
  <si>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</si>
  <si>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</si>
  <si>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</si>
  <si>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</si>
  <si>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</si>
  <si>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</si>
  <si>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</si>
  <si>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</si>
  <si>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</si>
  <si>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</si>
  <si>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</si>
  <si>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</si>
  <si>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</si>
  <si>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</si>
  <si>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</si>
  <si>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</si>
  <si>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</si>
  <si>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</si>
  <si>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</si>
  <si>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</si>
  <si>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</si>
  <si>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</si>
  <si>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</si>
  <si>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</si>
  <si>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</si>
  <si>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</si>
  <si>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</si>
  <si>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</si>
  <si>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</si>
  <si>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</si>
  <si>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</si>
  <si>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</si>
  <si>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</si>
  <si>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</si>
  <si>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</si>
  <si>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</si>
  <si>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</si>
  <si>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</si>
  <si>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</si>
  <si>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</si>
  <si>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</si>
  <si>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</si>
  <si>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</si>
  <si>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</si>
  <si>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</si>
  <si>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</si>
  <si>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</si>
  <si>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</si>
  <si>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</si>
  <si>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</si>
  <si>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</si>
  <si>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</si>
  <si>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</si>
  <si>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</si>
  <si>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</si>
  <si>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</si>
  <si>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</si>
  <si>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</si>
  <si>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</si>
  <si>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</si>
  <si>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</si>
  <si>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</si>
  <si>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</si>
  <si>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</si>
  <si>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</si>
  <si>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</si>
  <si>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</si>
  <si>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</si>
  <si>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</si>
  <si>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</si>
  <si>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</si>
  <si>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</si>
  <si>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</si>
  <si>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</si>
  <si>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</si>
  <si>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</si>
  <si>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</si>
  <si>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</si>
  <si>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</si>
  <si>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</si>
  <si>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</si>
  <si>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</si>
  <si>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</si>
  <si>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</si>
  <si>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</si>
  <si>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</si>
  <si>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</si>
  <si>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</si>
  <si>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</si>
  <si>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</si>
  <si>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</si>
  <si>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</si>
  <si>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</si>
  <si>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</si>
  <si>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</si>
  <si>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</si>
  <si>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</si>
  <si>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</si>
  <si>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</si>
  <si>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</si>
  <si>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</si>
  <si>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</si>
  <si>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</si>
  <si>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</si>
  <si>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</si>
  <si>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</si>
  <si>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</si>
  <si>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</si>
  <si>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</si>
  <si>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</si>
  <si>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</si>
  <si>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</si>
  <si>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</si>
  <si>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</si>
  <si>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</si>
  <si>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</si>
  <si>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</si>
  <si>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</si>
  <si>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</si>
  <si>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</si>
  <si>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</si>
  <si>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</si>
  <si>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</si>
  <si>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</si>
  <si>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</si>
  <si>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</si>
  <si>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</si>
  <si>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</si>
  <si>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</si>
  <si>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</si>
  <si>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</si>
  <si>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</si>
  <si>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</si>
  <si>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</si>
  <si>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</si>
  <si>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</si>
  <si>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</si>
  <si>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</si>
  <si>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</si>
  <si>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</si>
  <si>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</si>
  <si>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</si>
  <si>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</si>
  <si>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</si>
  <si>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</si>
  <si>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</si>
  <si>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</si>
  <si>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</si>
  <si>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</si>
  <si>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</si>
  <si>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</si>
  <si>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</si>
  <si>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</si>
  <si>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</si>
  <si>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</si>
  <si>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</si>
  <si>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</si>
  <si>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</si>
  <si>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</si>
  <si>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</si>
  <si>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</si>
  <si>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</si>
  <si>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</si>
  <si>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</si>
  <si>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</si>
  <si>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</si>
  <si>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</si>
  <si>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</si>
  <si>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</si>
  <si>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</si>
  <si>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</si>
  <si>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</si>
  <si>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</si>
  <si>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</si>
  <si>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</si>
  <si>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</si>
  <si>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</si>
  <si>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</si>
  <si>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</si>
  <si>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</si>
  <si>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</si>
  <si>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</si>
  <si>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</si>
  <si>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</si>
  <si>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</si>
  <si>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</si>
  <si>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</si>
  <si>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</si>
  <si>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</si>
  <si>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</si>
  <si>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</si>
  <si>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</si>
  <si>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</si>
  <si>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</si>
  <si>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</si>
  <si>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</si>
  <si>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</si>
  <si>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</si>
  <si>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</si>
  <si>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</si>
  <si>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</si>
  <si>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</si>
  <si>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</si>
  <si>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</si>
  <si>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</si>
  <si>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</si>
  <si>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</si>
  <si>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</si>
  <si>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</si>
  <si>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</si>
  <si>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</si>
  <si>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</si>
  <si>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</si>
  <si>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</si>
  <si>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</si>
  <si>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</si>
  <si>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</si>
  <si>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</si>
  <si>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</si>
  <si>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</si>
  <si>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</si>
  <si>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</si>
  <si>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</si>
  <si>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</si>
  <si>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</si>
  <si>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</si>
  <si>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</si>
  <si>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</si>
  <si>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</si>
  <si>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</si>
  <si>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</si>
  <si>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</si>
  <si>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</si>
  <si>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</si>
  <si>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</si>
  <si>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</si>
  <si>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</si>
  <si>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</si>
  <si>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</si>
  <si>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</si>
  <si>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</si>
  <si>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</si>
  <si>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</si>
  <si>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</si>
  <si>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</si>
  <si>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</si>
  <si>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</si>
  <si>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</si>
  <si>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</si>
  <si>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</si>
  <si>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</si>
  <si>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</si>
  <si>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</si>
  <si>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</si>
  <si>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</si>
  <si>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</si>
  <si>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</si>
  <si>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</si>
  <si>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</si>
  <si>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</si>
  <si>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</si>
  <si>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</si>
  <si>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</si>
  <si>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</si>
  <si>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</si>
  <si>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</si>
  <si>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</si>
  <si>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</si>
  <si>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</si>
  <si>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</si>
  <si>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</si>
  <si>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</si>
  <si>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</si>
  <si>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</si>
  <si>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</si>
  <si>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</si>
  <si>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</si>
  <si>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</si>
  <si>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</si>
  <si>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</si>
  <si>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</si>
  <si>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</si>
  <si>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</si>
  <si>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</si>
  <si>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</si>
  <si>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</si>
  <si>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</si>
  <si>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</si>
  <si>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</si>
  <si>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</si>
  <si>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</si>
  <si>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</si>
  <si>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</si>
  <si>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</si>
  <si>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</si>
  <si>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</si>
  <si>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</si>
  <si>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</si>
  <si>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</si>
  <si>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</si>
  <si>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</si>
  <si>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</si>
  <si>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</si>
  <si>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</si>
  <si>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</si>
  <si>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</si>
  <si>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</si>
  <si>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</si>
  <si>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</si>
  <si>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</si>
  <si>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</si>
  <si>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</si>
  <si>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</si>
  <si>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</si>
  <si>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</si>
  <si>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</si>
  <si>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</si>
  <si>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</si>
  <si>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</si>
  <si>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</si>
  <si>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</si>
  <si>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</si>
  <si>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</si>
  <si>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</si>
  <si>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</si>
  <si>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</si>
  <si>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</si>
  <si>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</si>
  <si>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</si>
  <si>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</si>
  <si>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</si>
  <si>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</si>
  <si>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</si>
  <si>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</si>
  <si>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</si>
  <si>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</si>
  <si>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</si>
  <si>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</si>
  <si>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</si>
  <si>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</si>
  <si>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</si>
  <si>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</si>
  <si>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</si>
  <si>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</si>
  <si>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</si>
  <si>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</si>
  <si>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</si>
  <si>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</si>
  <si>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</si>
  <si>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</si>
  <si>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</si>
  <si>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</si>
  <si>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</si>
  <si>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</si>
  <si>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</si>
  <si>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</si>
  <si>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</si>
  <si>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</si>
  <si>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</si>
  <si>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</si>
  <si>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</si>
  <si>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</si>
  <si>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</si>
  <si>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</si>
  <si>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</si>
  <si>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</si>
  <si>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</si>
  <si>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</si>
  <si>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</si>
  <si>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</si>
  <si>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</si>
  <si>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</si>
  <si>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</si>
  <si>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</si>
  <si>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</si>
  <si>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</si>
  <si>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</si>
  <si>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</si>
  <si>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</si>
  <si>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</si>
  <si>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</si>
  <si>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</si>
  <si>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</si>
  <si>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</si>
  <si>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</si>
  <si>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</si>
  <si>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</si>
  <si>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</si>
  <si>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</si>
  <si>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</si>
  <si>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</si>
  <si>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</si>
  <si>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</si>
  <si>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</si>
  <si>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</si>
  <si>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</si>
  <si>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</si>
  <si>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</si>
  <si>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</si>
  <si>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</si>
  <si>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</si>
  <si>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</si>
  <si>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</si>
  <si>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</si>
  <si>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</si>
  <si>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</si>
  <si>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</si>
  <si>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</si>
  <si>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</si>
  <si>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</si>
  <si>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</si>
  <si>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</si>
  <si>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</si>
  <si>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</si>
  <si>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</si>
  <si>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</si>
  <si>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</si>
  <si>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</si>
  <si>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</si>
  <si>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</si>
  <si>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</si>
  <si>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</si>
  <si>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</si>
  <si>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</si>
  <si>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</si>
  <si>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</si>
  <si>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</si>
  <si>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</si>
  <si>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</si>
  <si>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</si>
  <si>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</si>
  <si>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</si>
  <si>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</si>
  <si>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</si>
  <si>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</si>
  <si>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</si>
  <si>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</si>
  <si>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</si>
  <si>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</si>
  <si>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</si>
  <si>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</si>
  <si>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</si>
  <si>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</si>
  <si>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</si>
  <si>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</si>
  <si>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</si>
  <si>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</si>
  <si>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</si>
  <si>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</si>
  <si>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</si>
  <si>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</si>
  <si>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</si>
  <si>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</si>
  <si>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</si>
  <si>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</si>
  <si>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</si>
  <si>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</si>
  <si>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</si>
  <si>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</si>
  <si>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</si>
  <si>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</si>
  <si>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</si>
  <si>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</si>
  <si>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</si>
  <si>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</si>
  <si>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</si>
  <si>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</si>
  <si>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</si>
  <si>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</si>
  <si>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</si>
  <si>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</si>
  <si>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</si>
  <si>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</si>
  <si>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</si>
  <si>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</si>
  <si>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</si>
  <si>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</si>
  <si>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</si>
  <si>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</si>
  <si>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</si>
  <si>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</si>
  <si>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</si>
  <si>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</si>
  <si>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</si>
  <si>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</si>
  <si>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</si>
  <si>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</si>
  <si>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</si>
  <si>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</si>
  <si>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</si>
  <si>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</si>
  <si>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</si>
  <si>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</si>
  <si>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</si>
  <si>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</si>
  <si>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</si>
  <si>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</si>
  <si>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</si>
  <si>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</si>
  <si>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</si>
  <si>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</si>
  <si>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</si>
  <si>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</si>
  <si>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</si>
  <si>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</si>
  <si>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</si>
  <si>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</si>
  <si>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</si>
  <si>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</si>
  <si>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</si>
  <si>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</si>
  <si>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</si>
  <si>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</si>
  <si>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</si>
  <si>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</si>
  <si>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</si>
  <si>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</si>
  <si>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</si>
  <si>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</si>
  <si>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</si>
  <si>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</si>
  <si>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</si>
  <si>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</si>
  <si>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</si>
  <si>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</si>
  <si>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</si>
  <si>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</si>
  <si>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</si>
  <si>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</si>
  <si>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</si>
  <si>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</si>
  <si>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</si>
  <si>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</si>
  <si>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</si>
  <si>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</si>
  <si>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</si>
  <si>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</si>
  <si>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</si>
  <si>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</si>
  <si>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</si>
  <si>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</si>
  <si>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</si>
  <si>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</si>
  <si>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</si>
  <si>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</si>
  <si>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</si>
  <si>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</si>
  <si>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</si>
  <si>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</si>
  <si>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</si>
  <si>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</si>
  <si>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</si>
  <si>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</si>
  <si>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</si>
  <si>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</si>
  <si>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</si>
  <si>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</si>
  <si>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</si>
  <si>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</si>
  <si>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</si>
  <si>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</si>
  <si>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</si>
  <si>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</si>
  <si>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</si>
  <si>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</si>
  <si>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</si>
  <si>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</si>
  <si>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</si>
  <si>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</si>
  <si>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</si>
  <si>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</si>
  <si>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</si>
  <si>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</si>
  <si>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</si>
  <si>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</si>
  <si>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</si>
  <si>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</si>
  <si>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</si>
  <si>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</si>
  <si>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</si>
  <si>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</si>
  <si>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</si>
  <si>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</si>
  <si>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</si>
  <si>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</si>
  <si>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</si>
  <si>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</si>
  <si>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</si>
  <si>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</si>
  <si>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</si>
  <si>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</si>
  <si>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</si>
  <si>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</si>
  <si>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</si>
  <si>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</si>
  <si>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</si>
  <si>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</si>
  <si>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</si>
  <si>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</si>
  <si>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</si>
  <si>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</si>
  <si>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</si>
  <si>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</si>
  <si>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</si>
  <si>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</si>
  <si>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</si>
  <si>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</si>
  <si>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</si>
  <si>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</si>
  <si>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</si>
  <si>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</si>
  <si>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</si>
  <si>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</si>
  <si>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</si>
  <si>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</si>
  <si>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</si>
  <si>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</si>
  <si>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</si>
  <si>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</si>
  <si>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</si>
  <si>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</si>
  <si>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</si>
  <si>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</si>
  <si>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</si>
  <si>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</si>
  <si>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</si>
  <si>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</si>
  <si>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</si>
  <si>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</si>
  <si>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</si>
  <si>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</si>
  <si>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</si>
  <si>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</si>
  <si>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</si>
  <si>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</si>
  <si>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</si>
  <si>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</si>
  <si>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</si>
  <si>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</si>
  <si>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</si>
  <si>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</si>
  <si>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</si>
  <si>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</si>
  <si>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</si>
  <si>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</si>
  <si>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</si>
  <si>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</si>
  <si>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</si>
  <si>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</si>
  <si>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</si>
  <si>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</si>
  <si>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</si>
  <si>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</si>
  <si>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</si>
  <si>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</si>
  <si>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</si>
  <si>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</si>
  <si>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</si>
  <si>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</si>
  <si>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</si>
  <si>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</si>
  <si>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</si>
  <si>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</si>
  <si>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</si>
  <si>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</si>
  <si>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</si>
  <si>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</si>
  <si>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</si>
  <si>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</si>
  <si>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</si>
  <si>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</si>
  <si>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</si>
  <si>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</si>
  <si>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</si>
  <si>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</si>
  <si>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</si>
  <si>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</si>
  <si>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</si>
  <si>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</si>
  <si>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</si>
  <si>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</si>
  <si>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</si>
  <si>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</si>
  <si>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</si>
  <si>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</si>
  <si>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</si>
  <si>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</si>
  <si>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</si>
  <si>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</si>
  <si>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</si>
  <si>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</si>
  <si>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</si>
  <si>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</si>
  <si>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</si>
  <si>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</si>
  <si>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</si>
  <si>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</si>
  <si>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</si>
  <si>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</si>
  <si>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</si>
  <si>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</si>
  <si>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</si>
  <si>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</si>
  <si>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</si>
  <si>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</si>
  <si>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</si>
  <si>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</si>
  <si>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</si>
  <si>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</si>
  <si>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</si>
  <si>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</si>
  <si>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</si>
  <si>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</si>
  <si>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</si>
  <si>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</si>
  <si>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</si>
  <si>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</si>
  <si>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</si>
  <si>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</si>
  <si>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</si>
  <si>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</si>
  <si>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</si>
  <si>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</si>
  <si>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</si>
  <si>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</si>
  <si>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</si>
  <si>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</si>
  <si>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</si>
  <si>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</si>
  <si>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</si>
  <si>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</si>
  <si>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</si>
  <si>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</si>
  <si>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</si>
  <si>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</si>
  <si>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</si>
  <si>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</si>
  <si>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</si>
  <si>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</si>
  <si>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</si>
  <si>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</si>
  <si>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</si>
  <si>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</si>
  <si>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</si>
  <si>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</si>
  <si>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</si>
  <si>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</si>
  <si>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</si>
  <si>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</si>
  <si>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</si>
  <si>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</si>
  <si>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</si>
  <si>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</si>
  <si>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</si>
  <si>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</si>
  <si>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</si>
  <si>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</si>
  <si>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</si>
  <si>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</si>
  <si>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</si>
  <si>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</si>
  <si>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</si>
  <si>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</si>
  <si>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</si>
  <si>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</si>
  <si>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</si>
  <si>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</si>
  <si>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</si>
  <si>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</si>
  <si>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</si>
  <si>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</si>
  <si>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</si>
  <si>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</si>
  <si>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</si>
  <si>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</si>
  <si>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</si>
  <si>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</si>
  <si>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</si>
  <si>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</si>
  <si>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</si>
  <si>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</si>
  <si>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</si>
  <si>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</si>
  <si>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</si>
  <si>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</si>
  <si>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</si>
  <si>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</si>
  <si>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</si>
  <si>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</si>
  <si>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</si>
  <si>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</si>
  <si>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</si>
  <si>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</si>
  <si>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</si>
  <si>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</si>
  <si>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</si>
  <si>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</si>
  <si>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</si>
  <si>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</si>
  <si>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</si>
  <si>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</si>
  <si>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</si>
  <si>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</si>
  <si>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</si>
  <si>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</si>
  <si>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</si>
  <si>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</si>
  <si>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</si>
  <si>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</si>
  <si>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</si>
  <si>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</si>
  <si>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</si>
  <si>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</si>
  <si>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</si>
  <si>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</si>
  <si>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</si>
  <si>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</si>
  <si>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</si>
  <si>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</si>
  <si>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</si>
  <si>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</si>
  <si>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</si>
  <si>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</si>
  <si>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</si>
  <si>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</si>
  <si>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</si>
  <si>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</si>
  <si>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</si>
  <si>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</si>
  <si>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</si>
  <si>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</si>
  <si>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</si>
  <si>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</si>
  <si>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</si>
  <si>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</si>
  <si>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</si>
  <si>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</si>
  <si>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</si>
  <si>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</si>
  <si>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</si>
  <si>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</si>
  <si>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</si>
  <si>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</si>
  <si>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</si>
  <si>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</si>
  <si>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</si>
  <si>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</si>
  <si>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</si>
  <si>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</si>
  <si>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</si>
  <si>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</si>
  <si>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</si>
  <si>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</si>
  <si>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</si>
  <si>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</si>
  <si>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</si>
  <si>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</si>
  <si>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</si>
  <si>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</si>
  <si>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</si>
  <si>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</si>
  <si>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</si>
  <si>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</si>
  <si>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</si>
  <si>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</si>
  <si>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</si>
  <si>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</si>
  <si>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</si>
  <si>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</si>
  <si>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</si>
  <si>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</si>
  <si>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</si>
  <si>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</si>
  <si>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</si>
  <si>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</si>
  <si>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</si>
  <si>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</si>
  <si>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</si>
  <si>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</si>
  <si>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</si>
  <si>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</si>
  <si>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</si>
  <si>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</si>
  <si>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</si>
  <si>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</si>
  <si>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</si>
  <si>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</si>
  <si>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</si>
  <si>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</si>
  <si>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</si>
  <si>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</si>
  <si>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</si>
  <si>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</si>
  <si>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</si>
  <si>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</si>
  <si>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</si>
  <si>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</si>
  <si>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</si>
  <si>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</si>
  <si>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</si>
  <si>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</si>
  <si>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</si>
  <si>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</si>
  <si>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</si>
  <si>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</si>
  <si>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</si>
  <si>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</si>
  <si>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</si>
  <si>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</si>
  <si>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</si>
  <si>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</si>
  <si>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</si>
  <si>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</si>
  <si>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</si>
  <si>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</si>
  <si>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</si>
  <si>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</si>
  <si>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</si>
  <si>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</si>
  <si>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</si>
  <si>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</si>
  <si>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</si>
  <si>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</si>
  <si>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</si>
  <si>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</si>
  <si>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</si>
  <si>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</si>
  <si>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</si>
  <si>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</si>
  <si>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</si>
  <si>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</si>
  <si>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</si>
  <si>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</si>
  <si>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</si>
  <si>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</si>
  <si>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</si>
  <si>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</si>
  <si>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</si>
  <si>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</si>
  <si>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</si>
  <si>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</si>
  <si>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</si>
  <si>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</si>
  <si>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</si>
  <si>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</si>
  <si>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</si>
  <si>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</si>
  <si>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</si>
  <si>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</si>
  <si>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</si>
  <si>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</si>
  <si>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</si>
  <si>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</si>
  <si>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</si>
  <si>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</si>
  <si>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</si>
  <si>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</si>
  <si>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</si>
  <si>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</si>
  <si>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</si>
  <si>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</si>
  <si>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</si>
  <si>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</si>
  <si>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</si>
  <si>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</si>
  <si>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</si>
  <si>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</si>
  <si>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</si>
  <si>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</si>
  <si>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</si>
  <si>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</si>
  <si>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</si>
  <si>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</si>
  <si>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</si>
  <si>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</si>
  <si>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</si>
  <si>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</si>
  <si>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</si>
  <si>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</si>
  <si>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</si>
  <si>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</si>
  <si>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</si>
  <si>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</si>
  <si>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</si>
  <si>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</si>
  <si>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</si>
  <si>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</si>
  <si>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</si>
  <si>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</si>
  <si>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</si>
  <si>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</si>
  <si>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</si>
  <si>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</si>
  <si>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</si>
  <si>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</si>
  <si>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</si>
  <si>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</si>
  <si>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</si>
  <si>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</si>
  <si>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</si>
  <si>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</si>
  <si>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</si>
  <si>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</si>
  <si>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</si>
  <si>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</si>
  <si>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</si>
  <si>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</si>
  <si>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</si>
  <si>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</si>
  <si>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</si>
  <si>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</si>
  <si>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</si>
  <si>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</si>
  <si>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</si>
  <si>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</si>
  <si>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</si>
  <si>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</si>
  <si>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</si>
  <si>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</si>
  <si>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</si>
  <si>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</si>
  <si>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</si>
  <si>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</si>
  <si>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</si>
  <si>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</si>
  <si>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</si>
  <si>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</si>
  <si>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</si>
  <si>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</si>
  <si>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</si>
  <si>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</si>
  <si>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</si>
  <si>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</si>
  <si>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</si>
  <si>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</si>
  <si>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</si>
  <si>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</si>
  <si>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</si>
  <si>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</si>
  <si>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</si>
  <si>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</si>
  <si>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</si>
  <si>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</si>
  <si>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</si>
  <si>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</si>
  <si>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</si>
  <si>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</si>
  <si>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</si>
  <si>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</si>
  <si>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</si>
  <si>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</si>
  <si>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</si>
  <si>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</si>
  <si>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</si>
  <si>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</si>
  <si>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</si>
  <si>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</si>
  <si>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</si>
  <si>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</si>
  <si>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</si>
  <si>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</si>
  <si>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</si>
  <si>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</si>
  <si>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</si>
  <si>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</si>
  <si>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</si>
  <si>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</si>
  <si>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</si>
  <si>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</si>
  <si>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</si>
  <si>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</si>
  <si>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</si>
  <si>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</si>
  <si>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</si>
  <si>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</si>
  <si>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</si>
  <si>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</si>
  <si>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</si>
  <si>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</si>
  <si>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</si>
  <si>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</si>
  <si>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</si>
  <si>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</si>
  <si>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</si>
  <si>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</si>
  <si>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</si>
  <si>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</si>
  <si>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</si>
  <si>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</si>
  <si>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</si>
  <si>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</si>
  <si>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</si>
  <si>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</si>
  <si>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</si>
  <si>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</si>
  <si>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</si>
  <si>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</si>
  <si>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</si>
  <si>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</si>
  <si>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</si>
  <si>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</si>
  <si>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</si>
  <si>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</si>
  <si>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</si>
  <si>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</si>
  <si>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</si>
  <si>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</si>
  <si>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</si>
  <si>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</si>
  <si>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</si>
  <si>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</si>
  <si>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</si>
  <si>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</si>
  <si>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</si>
  <si>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</si>
  <si>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</si>
  <si>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</si>
  <si>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</si>
  <si>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</si>
  <si>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</si>
  <si>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</si>
  <si>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</si>
  <si>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</si>
  <si>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</si>
  <si>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</si>
  <si>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</si>
  <si>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</si>
  <si>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</si>
  <si>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</si>
  <si>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</si>
  <si>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</si>
  <si>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</si>
  <si>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</si>
  <si>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</si>
  <si>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</si>
  <si>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</si>
  <si>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</si>
  <si>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</si>
  <si>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</si>
  <si>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</si>
  <si>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</si>
  <si>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</si>
  <si>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</si>
  <si>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</si>
  <si>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</si>
  <si>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</si>
  <si>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</si>
  <si>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</si>
  <si>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</si>
  <si>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</si>
  <si>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</si>
  <si>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</si>
  <si>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</si>
  <si>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</si>
  <si>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</si>
  <si>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</si>
  <si>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</si>
  <si>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</si>
  <si>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</si>
  <si>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</si>
  <si>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</si>
  <si>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</si>
  <si>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</si>
  <si>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</si>
  <si>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</si>
  <si>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</si>
  <si>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</si>
  <si>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</si>
  <si>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</si>
  <si>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</si>
  <si>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</si>
  <si>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</si>
  <si>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</si>
  <si>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</si>
  <si>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</si>
  <si>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</si>
  <si>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</si>
  <si>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</si>
  <si>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</si>
  <si>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</si>
  <si>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</si>
  <si>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</si>
  <si>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</si>
  <si>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</si>
  <si>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</si>
  <si>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</si>
  <si>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</si>
  <si>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</si>
  <si>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</si>
  <si>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</si>
  <si>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</si>
  <si>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</si>
  <si>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</si>
  <si>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</si>
  <si>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</si>
  <si>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</si>
  <si>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</si>
  <si>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</si>
  <si>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</si>
  <si>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</si>
  <si>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</si>
  <si>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</si>
  <si>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</si>
  <si>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</si>
  <si>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</si>
  <si>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</si>
  <si>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</si>
  <si>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</si>
  <si>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</si>
  <si>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</si>
  <si>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</si>
  <si>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</si>
  <si>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</si>
  <si>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</si>
  <si>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</si>
  <si>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</si>
  <si>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</si>
  <si>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</si>
  <si>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</si>
  <si>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</si>
  <si>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</si>
  <si>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</si>
  <si>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</si>
  <si>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</si>
  <si>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</si>
  <si>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</si>
  <si>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</si>
  <si>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</si>
  <si>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</si>
  <si>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</si>
  <si>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</si>
  <si>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</si>
  <si>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</si>
  <si>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</si>
  <si>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</si>
  <si>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</si>
  <si>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</si>
  <si>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</si>
  <si>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</si>
  <si>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</si>
  <si>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</si>
  <si>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</si>
  <si>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</si>
  <si>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</si>
  <si>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</si>
  <si>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</si>
  <si>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</si>
  <si>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</si>
  <si>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</si>
  <si>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</si>
  <si>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</si>
  <si>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</si>
  <si>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</si>
  <si>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</si>
  <si>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</si>
  <si>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</si>
  <si>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</si>
  <si>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</si>
  <si>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</si>
  <si>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</si>
  <si>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</si>
  <si>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</si>
  <si>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</si>
  <si>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</si>
  <si>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</si>
  <si>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</si>
  <si>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</si>
  <si>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</si>
  <si>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</si>
  <si>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</si>
  <si>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</si>
  <si>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</si>
  <si>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</si>
  <si>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</si>
  <si>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</si>
  <si>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</si>
  <si>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</si>
  <si>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</si>
  <si>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</si>
  <si>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</si>
  <si>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</si>
  <si>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</si>
  <si>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</si>
  <si>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</si>
  <si>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</si>
  <si>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</si>
  <si>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</si>
  <si>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</si>
  <si>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</si>
  <si>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</si>
  <si>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</si>
  <si>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</si>
  <si>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</si>
  <si>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</si>
  <si>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</si>
  <si>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</si>
  <si>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</si>
  <si>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</si>
  <si>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</si>
  <si>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</si>
  <si>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</si>
  <si>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</si>
  <si>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</si>
  <si>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</si>
  <si>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</si>
  <si>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</si>
  <si>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</si>
  <si>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</si>
  <si>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</si>
  <si>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</si>
  <si>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</si>
  <si>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</si>
  <si>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</si>
  <si>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</si>
  <si>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</si>
  <si>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</si>
  <si>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</si>
  <si>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</si>
  <si>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</si>
  <si>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</si>
  <si>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</si>
  <si>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</si>
  <si>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</si>
  <si>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</si>
  <si>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</si>
  <si>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</si>
  <si>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</si>
  <si>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</si>
  <si>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</si>
  <si>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</si>
  <si>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</si>
  <si>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</si>
  <si>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</si>
  <si>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</si>
  <si>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</si>
  <si>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</si>
  <si>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</si>
  <si>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</si>
  <si>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</si>
  <si>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</si>
  <si>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</si>
  <si>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</si>
  <si>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</si>
  <si>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</si>
  <si>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</si>
  <si>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</si>
  <si>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</si>
  <si>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</si>
  <si>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</si>
  <si>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</si>
  <si>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</si>
  <si>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</si>
  <si>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</si>
  <si>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</si>
  <si>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</si>
  <si>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</si>
  <si>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</si>
  <si>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</si>
  <si>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</si>
  <si>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</si>
  <si>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</si>
  <si>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</si>
  <si>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</si>
  <si>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</si>
  <si>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</si>
  <si>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</si>
  <si>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</si>
  <si>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</si>
  <si>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</si>
  <si>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</si>
  <si>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</si>
  <si>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</si>
  <si>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</si>
  <si>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</si>
  <si>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</si>
  <si>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</si>
  <si>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</si>
  <si>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</si>
  <si>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</si>
  <si>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</si>
  <si>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</si>
  <si>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</si>
  <si>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</si>
  <si>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</si>
  <si>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</si>
  <si>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</si>
  <si>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</si>
  <si>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</si>
  <si>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</si>
  <si>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</si>
  <si>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</si>
  <si>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</si>
  <si>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</si>
  <si>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</si>
  <si>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</si>
  <si>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</si>
  <si>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</si>
  <si>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</si>
  <si>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</si>
  <si>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</si>
  <si>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</si>
  <si>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</si>
  <si>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</si>
  <si>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</si>
  <si>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</si>
  <si>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</si>
  <si>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</si>
  <si>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</si>
  <si>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</si>
  <si>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</si>
  <si>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</si>
  <si>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</si>
  <si>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</si>
  <si>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</si>
  <si>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</si>
  <si>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</si>
  <si>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</si>
  <si>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</si>
  <si>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</si>
  <si>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</si>
  <si>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</si>
  <si>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</si>
  <si>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</si>
  <si>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</si>
  <si>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</si>
  <si>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</si>
  <si>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</si>
  <si>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</si>
  <si>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</si>
  <si>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</si>
  <si>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</si>
  <si>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</si>
  <si>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</si>
  <si>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</si>
  <si>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</si>
  <si>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</si>
  <si>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</si>
  <si>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</si>
  <si>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</si>
  <si>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</si>
  <si>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</si>
  <si>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</si>
  <si>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</si>
  <si>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</si>
  <si>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</si>
  <si>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</si>
  <si>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</si>
  <si>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</si>
  <si>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</si>
  <si>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</si>
  <si>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</si>
  <si>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</si>
  <si>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</si>
  <si>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</si>
  <si>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</si>
  <si>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</si>
  <si>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</si>
  <si>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</si>
  <si>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</si>
  <si>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</si>
  <si>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</si>
  <si>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</si>
  <si>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</si>
  <si>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</si>
  <si>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</si>
  <si>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</si>
  <si>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</si>
  <si>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</si>
  <si>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</si>
  <si>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</si>
  <si>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</si>
  <si>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</si>
  <si>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</si>
  <si>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</si>
  <si>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</si>
  <si>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</si>
  <si>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</si>
  <si>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</si>
  <si>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</si>
  <si>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</si>
  <si>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</si>
  <si>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</si>
  <si>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</si>
  <si>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</si>
  <si>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</si>
  <si>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</si>
  <si>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</si>
  <si>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</si>
  <si>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</si>
  <si>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</si>
  <si>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</si>
  <si>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</si>
  <si>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</si>
  <si>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</si>
  <si>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</si>
  <si>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</si>
  <si>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</si>
  <si>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</si>
  <si>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</si>
  <si>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</si>
  <si>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</si>
  <si>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</si>
  <si>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</si>
  <si>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</si>
  <si>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</si>
  <si>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</si>
  <si>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</si>
  <si>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</si>
  <si>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</si>
  <si>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</si>
  <si>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</si>
  <si>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</si>
  <si>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</si>
  <si>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</si>
  <si>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</si>
  <si>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</si>
  <si>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</si>
  <si>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</si>
  <si>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</si>
  <si>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</si>
  <si>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</si>
  <si>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</si>
  <si>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</si>
  <si>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</si>
  <si>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</si>
  <si>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</si>
  <si>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</si>
  <si>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</si>
  <si>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</si>
  <si>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</si>
  <si>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</si>
  <si>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</si>
  <si>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</si>
  <si>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</si>
  <si>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</si>
  <si>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</si>
  <si>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</si>
  <si>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</si>
  <si>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</si>
  <si>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</si>
  <si>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</si>
  <si>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</si>
  <si>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</si>
  <si>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</si>
  <si>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</si>
  <si>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</si>
  <si>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</si>
  <si>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</si>
  <si>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</si>
  <si>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</si>
  <si>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</si>
  <si>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</si>
  <si>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</si>
  <si>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</si>
  <si>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</si>
  <si>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</si>
  <si>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</si>
  <si>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</si>
  <si>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</si>
  <si>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</si>
  <si>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</si>
  <si>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</si>
  <si>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</si>
  <si>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</si>
  <si>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</si>
  <si>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</si>
  <si>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</si>
  <si>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</si>
  <si>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</si>
  <si>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</si>
  <si>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</si>
  <si>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</si>
  <si>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</si>
  <si>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</si>
  <si>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</si>
  <si>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</si>
  <si>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</si>
  <si>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</si>
  <si>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</si>
  <si>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</si>
  <si>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</si>
  <si>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</si>
  <si>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</si>
  <si>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</si>
  <si>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</si>
  <si>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</si>
  <si>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</si>
  <si>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</si>
  <si>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</si>
  <si>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</si>
  <si>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</si>
  <si>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</si>
  <si>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</si>
  <si>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</si>
  <si>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</si>
  <si>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</si>
  <si>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</si>
  <si>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</si>
  <si>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</si>
  <si>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</si>
  <si>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</si>
  <si>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</si>
  <si>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</si>
  <si>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</si>
  <si>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</si>
  <si>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</si>
  <si>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</si>
  <si>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</si>
  <si>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</si>
  <si>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</si>
  <si>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</si>
  <si>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</si>
  <si>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</si>
  <si>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</si>
  <si>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</si>
  <si>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</si>
  <si>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</si>
  <si>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</si>
  <si>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</si>
  <si>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</si>
  <si>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</si>
  <si>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</si>
  <si>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</si>
  <si>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</si>
  <si>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</si>
  <si>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</si>
  <si>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</si>
  <si>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</si>
  <si>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</si>
  <si>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</si>
  <si>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</si>
  <si>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</si>
  <si>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</si>
  <si>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</si>
  <si>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</si>
  <si>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</si>
  <si>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</si>
  <si>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</si>
  <si>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</si>
  <si>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</si>
  <si>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</si>
  <si>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</si>
  <si>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</si>
  <si>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</si>
  <si>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</si>
  <si>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</si>
  <si>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</si>
  <si>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</si>
  <si>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</si>
  <si>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</si>
  <si>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</si>
  <si>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</si>
  <si>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</si>
  <si>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</si>
  <si>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</si>
  <si>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</si>
  <si>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</si>
  <si>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</si>
  <si>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</si>
  <si>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</si>
  <si>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</si>
  <si>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</si>
  <si>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</si>
  <si>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</si>
  <si>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</si>
  <si>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</si>
  <si>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</si>
  <si>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</si>
  <si>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</si>
  <si>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</si>
  <si>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</si>
  <si>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</si>
  <si>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</si>
  <si>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</si>
  <si>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</si>
  <si>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</si>
  <si>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</si>
  <si>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</si>
  <si>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</si>
  <si>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</si>
  <si>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</si>
  <si>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</si>
  <si>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</si>
  <si>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</si>
  <si>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</si>
  <si>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</si>
  <si>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</si>
  <si>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</si>
  <si>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</si>
  <si>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</si>
  <si>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</si>
  <si>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</si>
  <si>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</si>
  <si>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</si>
  <si>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</si>
  <si>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</si>
  <si>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</si>
  <si>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</si>
  <si>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</si>
  <si>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</si>
  <si>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</si>
  <si>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</si>
  <si>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</si>
  <si>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</si>
  <si>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</si>
  <si>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</si>
  <si>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</si>
  <si>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</si>
  <si>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</si>
  <si>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</si>
  <si>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</si>
  <si>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</si>
  <si>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</si>
  <si>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</si>
  <si>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</si>
  <si>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</si>
  <si>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</si>
  <si>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</si>
  <si>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</si>
  <si>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</si>
  <si>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</si>
  <si>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</si>
  <si>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</si>
  <si>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</si>
  <si>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</si>
  <si>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</si>
  <si>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</si>
  <si>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</si>
  <si>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</si>
  <si>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</si>
  <si>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</si>
  <si>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</si>
  <si>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</si>
  <si>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</si>
  <si>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</si>
  <si>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</si>
  <si>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</si>
  <si>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</si>
  <si>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</si>
  <si>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</si>
  <si>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</si>
  <si>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</si>
  <si>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</si>
  <si>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</si>
  <si>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</si>
  <si>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</si>
  <si>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</si>
  <si>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</si>
  <si>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</si>
  <si>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</si>
  <si>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</si>
  <si>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</si>
  <si>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</si>
  <si>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</si>
  <si>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</si>
  <si>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</si>
  <si>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</si>
  <si>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</si>
  <si>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</si>
  <si>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</si>
  <si>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</si>
  <si>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</si>
  <si>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</si>
  <si>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</si>
  <si>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</si>
  <si>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</si>
  <si>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</si>
  <si>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</si>
  <si>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</si>
  <si>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</si>
  <si>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</si>
  <si>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</si>
  <si>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</si>
  <si>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</si>
  <si>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</si>
  <si>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</si>
  <si>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</si>
  <si>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</si>
  <si>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</si>
  <si>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</si>
  <si>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</si>
  <si>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</si>
  <si>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</si>
  <si>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</si>
  <si>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</si>
  <si>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</si>
  <si>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</si>
  <si>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</si>
  <si>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</si>
  <si>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</si>
  <si>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</si>
  <si>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</si>
  <si>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</si>
  <si>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</si>
  <si>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</si>
  <si>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</si>
  <si>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</si>
  <si>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</si>
  <si>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</si>
  <si>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</si>
  <si>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</si>
  <si>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</si>
  <si>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</si>
  <si>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</si>
  <si>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</si>
  <si>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</si>
  <si>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</si>
  <si>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</si>
  <si>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</si>
  <si>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</si>
  <si>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</si>
  <si>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</si>
  <si>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</si>
  <si>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</si>
  <si>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</si>
  <si>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</si>
  <si>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</si>
  <si>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</si>
  <si>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</si>
  <si>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</si>
  <si>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</si>
  <si>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</si>
  <si>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</si>
  <si>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</si>
  <si>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</si>
  <si>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</si>
  <si>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</si>
  <si>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</si>
  <si>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</si>
  <si>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</si>
  <si>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</si>
  <si>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</si>
  <si>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</si>
  <si>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</si>
  <si>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</si>
  <si>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</si>
  <si>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</si>
  <si>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</si>
  <si>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</si>
  <si>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</si>
  <si>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</si>
  <si>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</si>
  <si>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</si>
  <si>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</si>
  <si>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</si>
  <si>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</si>
  <si>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</si>
  <si>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</si>
  <si>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</si>
  <si>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</si>
  <si>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</si>
  <si>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</si>
  <si>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</si>
  <si>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</si>
  <si>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</si>
  <si>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</si>
  <si>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</si>
  <si>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</si>
  <si>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</si>
  <si>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</si>
  <si>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</si>
  <si>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</si>
  <si>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</si>
  <si>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</si>
  <si>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</si>
  <si>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</si>
  <si>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</si>
  <si>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</si>
  <si>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</si>
  <si>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</si>
  <si>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</si>
  <si>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</si>
  <si>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</si>
  <si>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</si>
  <si>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</si>
  <si>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</si>
  <si>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</si>
  <si>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</si>
  <si>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</si>
  <si>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</si>
  <si>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</si>
  <si>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</si>
  <si>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</si>
  <si>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</si>
  <si>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</si>
  <si>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</si>
  <si>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</si>
  <si>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</si>
  <si>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</si>
  <si>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</si>
  <si>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</si>
  <si>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</si>
  <si>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</si>
  <si>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</si>
  <si>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</si>
  <si>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</si>
  <si>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</si>
  <si>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</si>
  <si>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</si>
  <si>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</si>
  <si>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</si>
  <si>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</si>
  <si>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</si>
  <si>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</si>
  <si>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</si>
  <si>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</si>
  <si>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</si>
  <si>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</si>
  <si>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</si>
  <si>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</si>
  <si>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</si>
  <si>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</si>
  <si>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</si>
  <si>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</si>
  <si>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</si>
  <si>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</si>
  <si>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</si>
  <si>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</si>
  <si>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</si>
  <si>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</si>
  <si>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</si>
  <si>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</si>
  <si>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</si>
  <si>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</si>
  <si>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</si>
  <si>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</si>
  <si>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</si>
  <si>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</si>
  <si>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</si>
  <si>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</si>
  <si>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</si>
  <si>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</si>
  <si>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</si>
  <si>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</si>
  <si>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</si>
  <si>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</si>
  <si>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</si>
  <si>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</si>
  <si>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</si>
  <si>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</si>
  <si>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</si>
  <si>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</si>
  <si>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</si>
  <si>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</si>
  <si>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</si>
  <si>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</si>
  <si>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</si>
  <si>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</si>
  <si>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</si>
  <si>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</si>
  <si>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</si>
  <si>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</si>
  <si>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</si>
  <si>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</si>
  <si>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</si>
  <si>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</si>
  <si>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</si>
  <si>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</si>
  <si>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</si>
  <si>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</si>
  <si>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</si>
  <si>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</si>
  <si>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</si>
  <si>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</si>
  <si>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</si>
  <si>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</si>
  <si>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</si>
  <si>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</si>
  <si>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</si>
  <si>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</si>
  <si>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</si>
  <si>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</si>
  <si>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</si>
  <si>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</si>
  <si>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</si>
  <si>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</si>
  <si>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</si>
  <si>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</si>
  <si>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</si>
  <si>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</si>
  <si>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</si>
  <si>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</si>
  <si>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</si>
  <si>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</si>
  <si>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</si>
  <si>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</si>
  <si>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</si>
  <si>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</si>
  <si>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</si>
  <si>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</si>
  <si>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</si>
  <si>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</si>
  <si>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</si>
  <si>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</si>
  <si>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</si>
  <si>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</si>
  <si>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</si>
  <si>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</si>
  <si>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</si>
  <si>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</si>
  <si>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</si>
  <si>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</si>
  <si>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</si>
  <si>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</si>
  <si>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</si>
  <si>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</si>
  <si>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</si>
  <si>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</si>
  <si>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</si>
  <si>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</si>
  <si>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</si>
  <si>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</si>
  <si>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</si>
  <si>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</si>
  <si>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</si>
  <si>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</si>
  <si>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</si>
  <si>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</si>
  <si>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</si>
  <si>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</si>
  <si>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</si>
  <si>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</si>
  <si>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</si>
  <si>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</si>
  <si>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</si>
  <si>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</si>
  <si>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</si>
  <si>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</si>
  <si>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</si>
  <si>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</si>
  <si>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</si>
  <si>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</si>
  <si>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</si>
  <si>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</si>
  <si>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</si>
  <si>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</si>
  <si>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</si>
  <si>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</si>
  <si>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</si>
  <si>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</si>
  <si>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</si>
  <si>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</si>
  <si>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</si>
  <si>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</si>
  <si>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</si>
  <si>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</si>
  <si>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</si>
  <si>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</si>
  <si>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</si>
  <si>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</si>
  <si>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</si>
  <si>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</si>
  <si>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</si>
  <si>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</si>
  <si>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</si>
  <si>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</si>
  <si>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</si>
  <si>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</si>
  <si>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</si>
  <si>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</si>
  <si>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</si>
  <si>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</si>
  <si>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</si>
  <si>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</si>
  <si>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</si>
  <si>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</si>
  <si>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</si>
  <si>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</si>
  <si>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</si>
  <si>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</si>
  <si>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</si>
  <si>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</si>
  <si>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</si>
  <si>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</si>
  <si>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</si>
  <si>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</si>
  <si>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</si>
  <si>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</si>
  <si>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</si>
  <si>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</si>
  <si>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</si>
  <si>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</si>
  <si>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</si>
  <si>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</si>
  <si>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</si>
  <si>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</si>
  <si>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</si>
  <si>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</si>
  <si>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</si>
  <si>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</si>
  <si>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</si>
  <si>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</si>
  <si>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</si>
  <si>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</si>
  <si>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</si>
  <si>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</si>
  <si>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</si>
  <si>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</si>
  <si>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</si>
  <si>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</si>
  <si>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</si>
  <si>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</si>
  <si>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</si>
  <si>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</si>
  <si>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</si>
  <si>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</si>
  <si>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</si>
  <si>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</si>
  <si>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</si>
  <si>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</si>
  <si>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</si>
  <si>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</si>
  <si>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</si>
  <si>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</si>
  <si>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</si>
  <si>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</si>
  <si>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</si>
  <si>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</si>
  <si>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</si>
  <si>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</si>
  <si>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</si>
  <si>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</si>
  <si>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</si>
  <si>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</si>
  <si>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</si>
  <si>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</si>
  <si>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</si>
  <si>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</si>
  <si>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</si>
  <si>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</si>
  <si>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</si>
  <si>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</si>
  <si>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</si>
  <si>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</si>
  <si>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</si>
  <si>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</si>
  <si>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</si>
  <si>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</si>
  <si>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</si>
  <si>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</si>
  <si>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</si>
  <si>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</si>
  <si>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</si>
  <si>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</si>
  <si>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</si>
  <si>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</si>
  <si>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</si>
  <si>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</si>
  <si>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</si>
  <si>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</si>
  <si>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</si>
  <si>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</si>
  <si>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</si>
  <si>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</si>
  <si>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</si>
  <si>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</si>
  <si>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</si>
  <si>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</si>
  <si>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</si>
  <si>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</si>
  <si>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</si>
  <si>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</si>
  <si>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</si>
  <si>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</si>
  <si>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</si>
  <si>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</si>
  <si>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</si>
  <si>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</si>
  <si>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</si>
  <si>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</si>
  <si>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</si>
  <si>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</si>
  <si>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</si>
  <si>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</si>
  <si>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</si>
  <si>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</si>
  <si>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</si>
  <si>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</si>
  <si>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</si>
  <si>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</si>
  <si>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</si>
  <si>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</si>
  <si>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</si>
  <si>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</si>
  <si>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</si>
  <si>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</si>
  <si>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</si>
  <si>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</si>
  <si>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</si>
  <si>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</si>
  <si>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</si>
  <si>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</si>
  <si>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</si>
  <si>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</si>
  <si>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</si>
  <si>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</si>
  <si>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</si>
  <si>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</si>
  <si>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</si>
  <si>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</si>
  <si>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</si>
  <si>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</si>
  <si>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</si>
  <si>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</si>
  <si>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</si>
  <si>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</si>
  <si>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</si>
  <si>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</si>
  <si>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</si>
  <si>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</si>
  <si>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</si>
  <si>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</si>
  <si>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</si>
  <si>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</si>
  <si>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</si>
  <si>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</si>
  <si>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</si>
  <si>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</si>
  <si>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</si>
  <si>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</si>
  <si>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</si>
  <si>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</si>
  <si>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</si>
  <si>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</si>
  <si>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</si>
  <si>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</si>
  <si>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</si>
  <si>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</si>
  <si>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</si>
  <si>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</si>
  <si>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</si>
  <si>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</si>
  <si>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</si>
  <si>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</si>
  <si>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</si>
  <si>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</si>
  <si>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</si>
  <si>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</si>
  <si>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</si>
  <si>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</si>
  <si>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</si>
  <si>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</si>
  <si>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</si>
  <si>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</si>
  <si>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</si>
  <si>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</si>
  <si>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</si>
  <si>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</si>
  <si>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</si>
  <si>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</si>
  <si>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</si>
  <si>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</si>
  <si>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</si>
  <si>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</si>
  <si>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</si>
  <si>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</si>
  <si>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</si>
  <si>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</si>
  <si>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</si>
  <si>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</si>
  <si>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</si>
  <si>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</si>
  <si>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</si>
  <si>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</si>
  <si>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</si>
  <si>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</si>
  <si>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</si>
  <si>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</si>
  <si>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</si>
  <si>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</si>
  <si>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</si>
  <si>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</si>
  <si>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</si>
  <si>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</si>
  <si>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</si>
  <si>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</si>
  <si>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</si>
  <si>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</si>
  <si>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</si>
  <si>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</si>
  <si>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</si>
  <si>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</si>
  <si>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</si>
  <si>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</si>
  <si>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</si>
  <si>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</si>
  <si>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</si>
  <si>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</si>
  <si>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</si>
  <si>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</si>
  <si>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</si>
  <si>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</si>
  <si>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</si>
  <si>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</si>
  <si>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</si>
  <si>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</si>
  <si>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</si>
  <si>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</si>
  <si>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</si>
  <si>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</si>
  <si>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</si>
  <si>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</si>
  <si>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</si>
  <si>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</si>
  <si>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</si>
  <si>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</si>
  <si>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</si>
  <si>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</si>
  <si>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</si>
  <si>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</si>
  <si>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</si>
  <si>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</si>
  <si>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</si>
  <si>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</si>
  <si>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</si>
  <si>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</si>
  <si>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</si>
  <si>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</si>
  <si>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</si>
  <si>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</si>
  <si>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</si>
  <si>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</si>
  <si>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</si>
  <si>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</si>
  <si>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</si>
  <si>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</si>
  <si>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</si>
  <si>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</si>
  <si>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</si>
  <si>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</si>
  <si>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</si>
  <si>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</si>
  <si>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</si>
  <si>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</si>
  <si>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</si>
  <si>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</si>
  <si>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</si>
  <si>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</si>
  <si>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</si>
  <si>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</si>
  <si>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</si>
  <si>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</si>
  <si>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</si>
  <si>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</si>
  <si>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</si>
  <si>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</si>
  <si>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</si>
  <si>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</si>
  <si>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</si>
  <si>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</si>
  <si>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</si>
  <si>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</si>
  <si>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</si>
  <si>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</si>
  <si>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</si>
  <si>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</si>
  <si>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</si>
  <si>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</si>
  <si>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</si>
  <si>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</si>
  <si>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</si>
  <si>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</si>
  <si>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</si>
  <si>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</si>
  <si>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</si>
  <si>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</si>
  <si>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</si>
  <si>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</si>
  <si>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</si>
  <si>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</si>
  <si>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</si>
  <si>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</si>
  <si>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</si>
  <si>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</si>
  <si>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</si>
  <si>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</si>
  <si>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</si>
  <si>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</si>
  <si>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</si>
  <si>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</si>
  <si>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</si>
  <si>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</si>
  <si>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</si>
  <si>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</si>
  <si>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</si>
  <si>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</si>
  <si>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</si>
  <si>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</si>
  <si>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</si>
  <si>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</si>
  <si>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</si>
  <si>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</si>
  <si>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</si>
  <si>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</si>
  <si>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</si>
  <si>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</si>
  <si>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</si>
  <si>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</si>
  <si>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</si>
  <si>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</si>
  <si>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</si>
  <si>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</si>
  <si>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</si>
  <si>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</si>
  <si>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</si>
  <si>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</si>
  <si>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</si>
  <si>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</si>
  <si>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</si>
  <si>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</si>
  <si>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</si>
  <si>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</si>
  <si>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</si>
  <si>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</si>
  <si>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</si>
  <si>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</si>
  <si>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</si>
  <si>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</si>
  <si>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</si>
  <si>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</si>
  <si>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</si>
  <si>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</si>
  <si>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</si>
  <si>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</si>
  <si>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</si>
  <si>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</si>
  <si>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</si>
  <si>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</si>
  <si>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</si>
  <si>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</si>
  <si>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</si>
  <si>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</si>
  <si>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</si>
  <si>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</si>
  <si>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</si>
  <si>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</si>
  <si>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</si>
  <si>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</si>
  <si>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</si>
  <si>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</si>
  <si>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</si>
  <si>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</si>
  <si>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</si>
  <si>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</si>
  <si>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</si>
  <si>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</si>
  <si>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</si>
  <si>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</si>
  <si>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</si>
  <si>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</si>
  <si>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</si>
  <si>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</si>
  <si>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</si>
  <si>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</si>
  <si>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</si>
  <si>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</si>
  <si>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</si>
  <si>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</si>
  <si>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</si>
  <si>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</si>
  <si>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</si>
  <si>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</si>
  <si>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</si>
  <si>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</si>
  <si>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</si>
  <si>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</si>
  <si>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</si>
  <si>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</si>
  <si>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</si>
  <si>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</si>
  <si>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</si>
  <si>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</si>
  <si>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</si>
  <si>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</si>
  <si>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</si>
  <si>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</si>
  <si>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</si>
  <si>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</si>
  <si>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</si>
  <si>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</si>
  <si>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</si>
  <si>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</si>
  <si>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</si>
  <si>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</si>
  <si>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</si>
  <si>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</si>
  <si>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</si>
  <si>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</si>
  <si>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</si>
  <si>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</si>
  <si>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</si>
  <si>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</si>
  <si>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</si>
  <si>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</si>
  <si>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</si>
  <si>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</si>
  <si>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</si>
  <si>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</si>
  <si>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</si>
  <si>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</si>
  <si>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</si>
  <si>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</si>
  <si>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</si>
  <si>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</si>
  <si>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</si>
  <si>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</si>
  <si>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</si>
  <si>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</si>
  <si>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</si>
  <si>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</si>
  <si>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</si>
  <si>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</si>
  <si>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</si>
  <si>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</si>
  <si>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</si>
  <si>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</si>
  <si>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</si>
  <si>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</si>
  <si>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</si>
  <si>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</si>
  <si>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</si>
  <si>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</si>
  <si>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</si>
  <si>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</si>
  <si>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</si>
  <si>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</si>
  <si>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</si>
  <si>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</si>
  <si>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</si>
  <si>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</si>
  <si>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</si>
  <si>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</si>
  <si>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</si>
  <si>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</si>
  <si>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</si>
  <si>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</si>
  <si>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</si>
  <si>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</si>
  <si>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</si>
  <si>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</si>
  <si>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</si>
  <si>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</si>
  <si>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</si>
  <si>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</si>
  <si>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</si>
  <si>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</si>
  <si>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</si>
  <si>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</si>
  <si>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</si>
  <si>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</si>
  <si>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</si>
  <si>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</si>
  <si>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</si>
  <si>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</si>
  <si>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</si>
  <si>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</si>
  <si>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</si>
  <si>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</si>
  <si>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</si>
  <si>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</si>
  <si>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</si>
  <si>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</si>
  <si>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</si>
  <si>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</si>
  <si>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</si>
  <si>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</si>
  <si>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</si>
  <si>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</si>
  <si>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</si>
  <si>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</si>
  <si>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</si>
  <si>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</si>
  <si>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</si>
  <si>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</si>
  <si>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</si>
  <si>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</si>
  <si>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</si>
  <si>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</si>
  <si>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</si>
  <si>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</si>
  <si>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</si>
  <si>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</si>
  <si>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</si>
  <si>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</si>
  <si>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</si>
  <si>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</si>
  <si>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</si>
  <si>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</si>
  <si>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</si>
  <si>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</si>
  <si>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</si>
  <si>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</si>
  <si>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</si>
  <si>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</si>
  <si>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</si>
  <si>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</si>
  <si>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</si>
  <si>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</si>
  <si>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</si>
  <si>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</si>
  <si>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</si>
  <si>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</si>
  <si>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</si>
  <si>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</si>
  <si>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</si>
  <si>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</si>
  <si>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</si>
  <si>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</si>
  <si>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</si>
  <si>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</si>
  <si>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</si>
  <si>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</si>
  <si>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</si>
  <si>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</si>
  <si>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</si>
  <si>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</si>
  <si>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</si>
  <si>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</si>
  <si>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</si>
  <si>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</si>
  <si>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</si>
  <si>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</si>
  <si>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</si>
  <si>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</si>
  <si>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</si>
  <si>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</si>
  <si>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</si>
  <si>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</si>
  <si>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</si>
  <si>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</si>
  <si>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</si>
  <si>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</si>
  <si>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</si>
  <si>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</si>
  <si>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</si>
  <si>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</si>
  <si>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</si>
  <si>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</si>
  <si>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</si>
  <si>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</si>
  <si>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</si>
  <si>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</si>
  <si>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</si>
  <si>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</si>
  <si>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</si>
  <si>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</si>
  <si>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</si>
  <si>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</si>
  <si>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</si>
  <si>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</si>
  <si>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</si>
  <si>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</si>
  <si>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</si>
  <si>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</si>
  <si>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</si>
  <si>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</si>
  <si>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</si>
  <si>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</si>
  <si>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</si>
  <si>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</si>
  <si>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</si>
  <si>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</si>
  <si>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</si>
  <si>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</si>
  <si>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</si>
  <si>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</si>
  <si>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</si>
  <si>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</si>
  <si>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</si>
  <si>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</si>
  <si>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</si>
  <si>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</si>
  <si>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</si>
  <si>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</si>
  <si>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</si>
  <si>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</si>
  <si>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</si>
  <si>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</si>
  <si>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</si>
  <si>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</si>
  <si>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</si>
  <si>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</si>
  <si>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</si>
  <si>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</si>
  <si>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</si>
  <si>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</si>
  <si>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</si>
  <si>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</si>
  <si>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</si>
  <si>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</si>
  <si>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</si>
  <si>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</si>
  <si>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</si>
  <si>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</si>
  <si>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</si>
  <si>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</si>
  <si>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</si>
  <si>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</si>
  <si>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</si>
  <si>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</si>
  <si>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</si>
  <si>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</si>
  <si>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</si>
  <si>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</si>
  <si>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</si>
  <si>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</si>
  <si>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</si>
  <si>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</si>
  <si>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</si>
  <si>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</si>
  <si>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</si>
  <si>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</si>
  <si>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</si>
  <si>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</si>
  <si>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</si>
  <si>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</si>
  <si>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</si>
  <si>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</si>
  <si>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</si>
  <si>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</si>
  <si>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</si>
  <si>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</si>
  <si>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</si>
  <si>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</si>
  <si>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</si>
  <si>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</si>
  <si>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</si>
  <si>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</si>
  <si>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</si>
  <si>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</si>
  <si>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</si>
  <si>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</si>
  <si>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</si>
  <si>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</si>
  <si>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</si>
  <si>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</si>
  <si>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</si>
  <si>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</si>
  <si>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</si>
  <si>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</si>
  <si>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</si>
  <si>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</si>
  <si>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</si>
  <si>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</si>
  <si>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</si>
  <si>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</si>
  <si>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</si>
  <si>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</si>
  <si>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</si>
  <si>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</si>
  <si>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</si>
  <si>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</si>
  <si>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</si>
  <si>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</si>
  <si>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</si>
  <si>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</si>
  <si>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</si>
  <si>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</si>
  <si>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</si>
  <si>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</si>
  <si>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</si>
  <si>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</si>
  <si>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</si>
  <si>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</si>
  <si>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</si>
  <si>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</si>
  <si>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</si>
  <si>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</si>
  <si>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</si>
  <si>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</si>
  <si>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</si>
  <si>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</si>
  <si>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</si>
  <si>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</si>
  <si>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</si>
  <si>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</si>
  <si>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</si>
  <si>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</si>
  <si>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</si>
  <si>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</si>
  <si>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</si>
  <si>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</si>
  <si>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</si>
  <si>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</si>
  <si>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</si>
  <si>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</si>
  <si>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</si>
  <si>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</si>
  <si>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</si>
  <si>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</si>
  <si>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</si>
  <si>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</si>
  <si>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</si>
  <si>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</si>
  <si>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</si>
  <si>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</si>
  <si>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</si>
  <si>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</si>
  <si>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</si>
  <si>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</si>
  <si>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</si>
  <si>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</si>
  <si>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</si>
  <si>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</si>
  <si>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</si>
  <si>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</si>
  <si>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</si>
  <si>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</si>
  <si>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</si>
  <si>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</si>
  <si>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</si>
  <si>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</si>
  <si>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</si>
  <si>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</si>
  <si>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</si>
  <si>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</si>
  <si>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</si>
  <si>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</si>
  <si>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</si>
  <si>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</si>
  <si>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</si>
  <si>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</si>
  <si>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</si>
  <si>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</si>
  <si>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</si>
  <si>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</si>
  <si>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</si>
  <si>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</si>
  <si>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</si>
  <si>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</si>
  <si>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</si>
  <si>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</si>
  <si>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</si>
  <si>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</si>
  <si>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</si>
  <si>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</si>
  <si>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</si>
  <si>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</si>
  <si>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</si>
  <si>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</si>
  <si>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</si>
  <si>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</si>
  <si>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</si>
  <si>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</si>
  <si>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</si>
  <si>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</si>
  <si>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</si>
  <si>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</si>
  <si>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</si>
  <si>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</si>
  <si>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</si>
  <si>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</si>
  <si>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</si>
  <si>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</si>
  <si>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</si>
  <si>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</si>
  <si>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</si>
  <si>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</si>
  <si>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</si>
  <si>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</si>
  <si>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</si>
  <si>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</si>
  <si>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</si>
  <si>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</si>
  <si>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</si>
  <si>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</si>
  <si>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</si>
  <si>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</si>
  <si>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</si>
  <si>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</si>
  <si>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</si>
  <si>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</si>
  <si>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</si>
  <si>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</si>
  <si>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</si>
  <si>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</si>
  <si>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</si>
  <si>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</si>
  <si>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</si>
  <si>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</si>
  <si>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</si>
  <si>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</si>
  <si>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</si>
  <si>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</si>
  <si>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</si>
  <si>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</si>
  <si>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</si>
  <si>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</si>
  <si>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</si>
  <si>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</si>
  <si>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</si>
  <si>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</si>
  <si>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</si>
  <si>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</si>
  <si>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</si>
  <si>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</si>
  <si>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</si>
  <si>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</si>
  <si>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</si>
  <si>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</si>
  <si>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</si>
  <si>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</si>
  <si>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</si>
  <si>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</si>
  <si>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</si>
  <si>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</si>
  <si>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</si>
  <si>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</si>
  <si>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</si>
  <si>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</si>
  <si>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</si>
  <si>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</si>
  <si>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</si>
  <si>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</si>
  <si>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</si>
  <si>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</si>
  <si>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</si>
  <si>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</si>
  <si>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</si>
  <si>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</si>
  <si>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</si>
  <si>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</si>
  <si>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</si>
  <si>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</si>
  <si>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</si>
  <si>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</si>
  <si>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</si>
  <si>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</si>
  <si>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</si>
  <si>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</si>
  <si>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</si>
  <si>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</si>
  <si>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</si>
  <si>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</si>
  <si>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</si>
  <si>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</si>
  <si>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</si>
  <si>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</si>
  <si>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</si>
  <si>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</si>
  <si>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</si>
  <si>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</si>
  <si>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</si>
  <si>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</si>
  <si>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</si>
  <si>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</si>
  <si>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</si>
  <si>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</si>
  <si>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</si>
  <si>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</si>
  <si>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</si>
  <si>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</si>
  <si>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</si>
  <si>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</si>
  <si>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</si>
  <si>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</si>
  <si>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</si>
  <si>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</si>
  <si>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</si>
  <si>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</si>
  <si>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</si>
  <si>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</si>
  <si>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</si>
  <si>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</si>
  <si>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</si>
  <si>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</si>
  <si>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</si>
  <si>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</si>
  <si>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</si>
  <si>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</si>
  <si>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</si>
  <si>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</si>
  <si>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</si>
  <si>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</si>
  <si>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</si>
  <si>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</si>
  <si>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</si>
  <si>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</si>
  <si>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</si>
  <si>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</si>
  <si>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</si>
  <si>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</si>
  <si>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</si>
  <si>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</si>
  <si>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</si>
  <si>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</si>
  <si>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</si>
  <si>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</si>
  <si>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</si>
  <si>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</si>
  <si>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</si>
  <si>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</si>
  <si>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</si>
  <si>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</si>
  <si>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</si>
  <si>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</si>
  <si>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</si>
  <si>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</si>
  <si>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</si>
  <si>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</si>
  <si>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</si>
  <si>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</si>
  <si>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</si>
  <si>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</si>
  <si>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</si>
  <si>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</si>
  <si>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</si>
  <si>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</si>
  <si>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</si>
  <si>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</si>
  <si>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</si>
  <si>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</si>
  <si>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</si>
  <si>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</si>
  <si>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</si>
  <si>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</si>
  <si>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</si>
  <si>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</si>
  <si>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</si>
  <si>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</si>
  <si>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</si>
  <si>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</si>
  <si>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</si>
  <si>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</si>
  <si>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</si>
  <si>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</si>
  <si>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</si>
  <si>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</si>
  <si>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</si>
  <si>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</si>
  <si>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</si>
  <si>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</si>
  <si>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</si>
  <si>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</si>
  <si>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</si>
  <si>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</si>
  <si>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</si>
  <si>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</si>
  <si>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</si>
  <si>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</si>
  <si>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</si>
  <si>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</si>
  <si>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</si>
  <si>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</si>
  <si>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</si>
  <si>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</si>
  <si>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</si>
  <si>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</si>
  <si>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</si>
  <si>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</si>
  <si>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</si>
  <si>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</si>
  <si>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</si>
  <si>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</si>
  <si>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</si>
  <si>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</si>
  <si>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</si>
  <si>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</si>
  <si>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</si>
  <si>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</si>
  <si>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</si>
  <si>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</si>
  <si>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</si>
  <si>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</si>
  <si>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</si>
  <si>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</si>
  <si>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</si>
  <si>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</si>
  <si>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</si>
  <si>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</si>
  <si>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</si>
  <si>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</si>
  <si>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</si>
  <si>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</si>
  <si>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</si>
  <si>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</si>
  <si>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</si>
  <si>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</si>
  <si>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</si>
  <si>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</si>
  <si>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</si>
  <si>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</si>
  <si>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</si>
  <si>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</si>
  <si>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</si>
  <si>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</si>
  <si>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</si>
  <si>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</si>
  <si>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</si>
  <si>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</si>
  <si>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</si>
  <si>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</si>
  <si>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</si>
  <si>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</si>
  <si>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</si>
  <si>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</si>
  <si>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</si>
  <si>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</si>
  <si>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</si>
  <si>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</si>
  <si>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</si>
  <si>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</si>
  <si>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</si>
  <si>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</si>
  <si>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</si>
  <si>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</si>
  <si>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</si>
  <si>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</si>
  <si>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</si>
  <si>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</si>
  <si>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</si>
  <si>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</si>
  <si>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</si>
  <si>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</si>
  <si>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</si>
  <si>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</si>
  <si>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</si>
  <si>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</si>
  <si>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</si>
  <si>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</si>
  <si>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</si>
  <si>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</si>
  <si>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</si>
  <si>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</si>
  <si>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</si>
  <si>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</si>
  <si>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</si>
  <si>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</si>
  <si>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</si>
  <si>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</si>
  <si>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</si>
  <si>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</si>
  <si>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</si>
  <si>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</si>
  <si>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</si>
  <si>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</si>
  <si>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</si>
  <si>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</si>
  <si>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</si>
  <si>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</si>
  <si>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</si>
  <si>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</si>
  <si>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</si>
  <si>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</si>
  <si>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</si>
  <si>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</si>
  <si>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</si>
  <si>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</si>
  <si>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</si>
  <si>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</si>
  <si>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</si>
  <si>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</si>
  <si>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</si>
  <si>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</si>
  <si>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</si>
  <si>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</si>
  <si>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</si>
  <si>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</si>
  <si>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</si>
  <si>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</si>
  <si>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</si>
  <si>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</si>
  <si>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</si>
  <si>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</si>
  <si>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</si>
  <si>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</si>
  <si>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</si>
  <si>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</si>
  <si>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</si>
  <si>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</si>
  <si>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</si>
  <si>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</si>
  <si>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</si>
  <si>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</si>
  <si>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</si>
  <si>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</si>
  <si>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</si>
  <si>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</si>
  <si>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</si>
  <si>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</si>
  <si>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</si>
  <si>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</si>
  <si>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</si>
  <si>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</si>
  <si>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</si>
  <si>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</si>
  <si>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</si>
  <si>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</si>
  <si>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</si>
  <si>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</si>
  <si>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</si>
  <si>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</si>
  <si>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</si>
  <si>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</si>
  <si>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</si>
  <si>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</si>
  <si>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</si>
  <si>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</si>
  <si>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</si>
  <si>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</si>
  <si>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</si>
  <si>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</si>
  <si>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</si>
  <si>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</si>
  <si>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</si>
  <si>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</si>
  <si>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</si>
  <si>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</si>
  <si>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</si>
  <si>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</si>
  <si>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</si>
  <si>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</si>
  <si>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</si>
  <si>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</si>
  <si>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</si>
  <si>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</si>
  <si>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</si>
  <si>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</si>
  <si>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</si>
  <si>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</si>
  <si>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</si>
  <si>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</si>
  <si>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</si>
  <si>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</si>
  <si>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</si>
  <si>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</si>
  <si>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</si>
  <si>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</si>
  <si>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</si>
  <si>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</si>
  <si>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</si>
  <si>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</si>
  <si>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</si>
  <si>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</si>
  <si>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</si>
  <si>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</si>
  <si>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</si>
  <si>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</si>
  <si>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</si>
  <si>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</si>
  <si>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</si>
  <si>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</si>
  <si>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</si>
  <si>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</si>
  <si>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</si>
  <si>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</si>
  <si>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</si>
  <si>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</si>
  <si>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</si>
  <si>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</si>
  <si>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</si>
  <si>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</si>
  <si>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</si>
  <si>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</si>
  <si>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</si>
  <si>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</si>
  <si>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</si>
  <si>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</si>
  <si>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</si>
  <si>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</si>
  <si>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</si>
  <si>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</si>
  <si>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</si>
  <si>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</si>
  <si>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</si>
  <si>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</si>
  <si>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</si>
  <si>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</si>
  <si>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</si>
  <si>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</si>
  <si>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</si>
  <si>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</si>
  <si>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</si>
  <si>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</si>
  <si>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</si>
  <si>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</si>
  <si>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</si>
  <si>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</si>
  <si>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</si>
  <si>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</si>
  <si>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</si>
  <si>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</si>
  <si>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</si>
  <si>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</si>
  <si>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</si>
  <si>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</si>
  <si>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</si>
  <si>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</si>
  <si>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</si>
  <si>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</si>
  <si>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</si>
  <si>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</si>
  <si>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</si>
  <si>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</si>
  <si>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</si>
  <si>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</si>
  <si>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</si>
  <si>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</si>
  <si>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</si>
  <si>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</si>
  <si>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</si>
  <si>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</si>
  <si>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</si>
  <si>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</si>
  <si>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</si>
  <si>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</si>
  <si>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</si>
  <si>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</si>
  <si>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</si>
  <si>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</si>
  <si>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</si>
  <si>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</si>
  <si>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</si>
  <si>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</si>
  <si>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</si>
  <si>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</si>
  <si>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</si>
  <si>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</si>
  <si>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</si>
  <si>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</si>
  <si>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</si>
  <si>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</si>
  <si>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</si>
  <si>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</si>
  <si>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</si>
  <si>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</si>
  <si>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</si>
  <si>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</si>
  <si>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</si>
  <si>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</si>
  <si>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</si>
  <si>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</si>
  <si>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</si>
  <si>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</si>
  <si>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</si>
  <si>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</si>
  <si>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</si>
  <si>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</si>
  <si>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</si>
  <si>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</si>
  <si>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</si>
  <si>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</si>
  <si>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</si>
  <si>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</si>
  <si>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</si>
  <si>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</si>
  <si>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</si>
  <si>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</si>
  <si>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</si>
  <si>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</si>
  <si>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</si>
  <si>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</si>
  <si>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</si>
  <si>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</si>
  <si>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</si>
  <si>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</si>
  <si>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</si>
  <si>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</si>
  <si>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</si>
  <si>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</si>
  <si>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</si>
  <si>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</si>
  <si>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</si>
  <si>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</si>
  <si>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</si>
  <si>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</si>
  <si>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</si>
  <si>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</si>
  <si>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</si>
  <si>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</si>
  <si>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</si>
  <si>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</si>
  <si>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</si>
  <si>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</si>
  <si>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</si>
  <si>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</si>
  <si>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</si>
  <si>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</si>
  <si>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</si>
  <si>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</si>
  <si>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</si>
  <si>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</si>
  <si>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</si>
  <si>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</si>
  <si>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</si>
  <si>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</si>
  <si>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</si>
  <si>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</si>
  <si>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</si>
  <si>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</si>
  <si>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</si>
  <si>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</si>
  <si>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</si>
  <si>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</si>
  <si>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</si>
  <si>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</si>
  <si>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</si>
  <si>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</si>
  <si>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</si>
  <si>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</si>
  <si>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</si>
  <si>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</si>
  <si>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</si>
  <si>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</si>
  <si>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</si>
  <si>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</si>
  <si>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</si>
  <si>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</si>
  <si>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</si>
  <si>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</si>
  <si>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</si>
  <si>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</si>
  <si>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</si>
  <si>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</si>
  <si>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</si>
  <si>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</si>
  <si>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</si>
  <si>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</si>
  <si>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</si>
  <si>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</si>
  <si>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</si>
  <si>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</si>
  <si>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</si>
  <si>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</si>
  <si>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</si>
  <si>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</si>
  <si>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</si>
  <si>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</si>
  <si>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</si>
  <si>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</si>
  <si>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</si>
  <si>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</si>
  <si>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</si>
  <si>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</si>
  <si>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</si>
  <si>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</si>
  <si>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</si>
  <si>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</si>
  <si>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</si>
  <si>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</si>
  <si>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</si>
  <si>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</si>
  <si>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</si>
  <si>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</si>
  <si>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</si>
  <si>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</si>
  <si>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</si>
  <si>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</si>
  <si>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</si>
  <si>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</si>
  <si>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</si>
  <si>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</si>
  <si>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</si>
  <si>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</si>
  <si>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</si>
  <si>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</si>
  <si>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</si>
  <si>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</si>
  <si>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</si>
  <si>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</si>
  <si>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</si>
  <si>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</si>
  <si>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</si>
  <si>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</si>
  <si>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</si>
  <si>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</si>
  <si>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</si>
  <si>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</si>
  <si>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</si>
  <si>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</si>
  <si>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</si>
  <si>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</si>
  <si>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</si>
  <si>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</si>
  <si>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</si>
  <si>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</si>
  <si>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</si>
  <si>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</si>
  <si>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</si>
  <si>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</si>
  <si>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</si>
  <si>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</si>
  <si>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</si>
  <si>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</si>
  <si>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</si>
  <si>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</si>
  <si>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</si>
  <si>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</si>
  <si>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</si>
  <si>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</si>
  <si>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</si>
  <si>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</si>
  <si>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</si>
  <si>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</si>
  <si>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</si>
  <si>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</si>
  <si>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</si>
  <si>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</si>
  <si>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</si>
  <si>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</si>
  <si>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</si>
  <si>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</si>
  <si>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</si>
  <si>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</si>
  <si>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</si>
  <si>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</si>
  <si>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</si>
  <si>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</si>
  <si>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</si>
  <si>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</si>
  <si>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</si>
  <si>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</si>
  <si>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</si>
  <si>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</si>
  <si>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</si>
  <si>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</si>
  <si>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</si>
  <si>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</si>
  <si>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</si>
  <si>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</si>
  <si>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</si>
  <si>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</si>
  <si>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</si>
  <si>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</si>
  <si>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</si>
  <si>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</si>
  <si>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</si>
  <si>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</si>
  <si>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</si>
  <si>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</si>
  <si>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</si>
  <si>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</si>
  <si>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</si>
  <si>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</si>
  <si>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</si>
  <si>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</si>
  <si>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</si>
  <si>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</si>
  <si>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</si>
  <si>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</si>
  <si>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</si>
  <si>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</si>
  <si>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</si>
  <si>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</si>
  <si>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</si>
  <si>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</si>
  <si>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</si>
  <si>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</si>
  <si>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</si>
  <si>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</si>
  <si>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</si>
  <si>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</si>
  <si>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</si>
  <si>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</si>
  <si>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</si>
  <si>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</si>
  <si>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</si>
  <si>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</si>
  <si>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</si>
  <si>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</si>
  <si>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</si>
  <si>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</si>
  <si>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</si>
  <si>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</si>
  <si>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</si>
  <si>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</si>
  <si>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</si>
  <si>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</si>
  <si>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</si>
  <si>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</si>
  <si>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</si>
  <si>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</si>
  <si>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</si>
  <si>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</si>
  <si>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</si>
  <si>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</si>
  <si>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</si>
  <si>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</si>
  <si>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</si>
  <si>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</si>
  <si>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</si>
  <si>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</si>
  <si>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</si>
  <si>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</si>
  <si>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</si>
  <si>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</si>
  <si>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</si>
  <si>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</si>
  <si>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</si>
  <si>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</si>
  <si>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</si>
  <si>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</si>
  <si>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</si>
  <si>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</si>
  <si>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</si>
  <si>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</si>
  <si>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</si>
  <si>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</si>
  <si>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</si>
  <si>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</si>
  <si>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</si>
  <si>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</si>
  <si>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</si>
  <si>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</si>
  <si>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</si>
  <si>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</si>
  <si>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</si>
  <si>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</si>
  <si>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</si>
  <si>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</si>
  <si>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</si>
  <si>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</si>
  <si>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</si>
  <si>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</si>
  <si>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</si>
  <si>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</si>
  <si>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</si>
  <si>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</si>
  <si>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</si>
  <si>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</si>
  <si>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</si>
  <si>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</si>
  <si>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</si>
  <si>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</si>
  <si>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</si>
  <si>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</si>
  <si>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</si>
  <si>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</si>
  <si>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</si>
  <si>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</si>
  <si>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</si>
  <si>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</si>
  <si>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</si>
  <si>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</si>
  <si>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</si>
  <si>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</si>
  <si>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</si>
  <si>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</si>
  <si>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</si>
  <si>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</si>
  <si>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</si>
  <si>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</si>
  <si>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</si>
  <si>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</si>
  <si>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</si>
  <si>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</si>
  <si>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</si>
  <si>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</si>
  <si>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</si>
  <si>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</si>
  <si>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</si>
  <si>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</si>
  <si>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</si>
  <si>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</si>
  <si>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</si>
  <si>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</si>
  <si>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</si>
  <si>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</si>
  <si>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</si>
  <si>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</si>
  <si>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</si>
  <si>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</si>
  <si>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</si>
  <si>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</si>
  <si>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</si>
  <si>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</si>
  <si>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</si>
  <si>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</si>
  <si>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</si>
  <si>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</si>
  <si>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</si>
  <si>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</si>
  <si>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</si>
  <si>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</si>
  <si>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</si>
  <si>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</si>
  <si>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</si>
  <si>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</si>
  <si>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</si>
  <si>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</si>
  <si>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</si>
  <si>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</si>
  <si>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</si>
  <si>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</si>
  <si>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</si>
  <si>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</si>
  <si>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</si>
  <si>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</si>
  <si>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</si>
  <si>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</si>
  <si>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</si>
  <si>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</si>
  <si>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</si>
  <si>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</si>
  <si>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</si>
  <si>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</si>
  <si>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</si>
  <si>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</si>
  <si>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</si>
  <si>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</si>
  <si>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</si>
  <si>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</si>
  <si>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</si>
  <si>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</si>
  <si>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</si>
  <si>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</si>
  <si>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</si>
  <si>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</si>
  <si>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</si>
  <si>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</si>
  <si>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</si>
  <si>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</si>
  <si>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</si>
  <si>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</si>
  <si>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</si>
  <si>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</si>
  <si>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</si>
  <si>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</si>
  <si>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</si>
  <si>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</si>
  <si>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</si>
  <si>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</si>
  <si>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</si>
  <si>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</si>
  <si>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</si>
  <si>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</si>
  <si>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</si>
  <si>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</si>
  <si>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</si>
  <si>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</si>
  <si>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</si>
  <si>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</si>
  <si>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</si>
  <si>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</si>
  <si>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</si>
  <si>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</si>
  <si>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</si>
  <si>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</si>
  <si>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</si>
  <si>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</si>
  <si>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</si>
  <si>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</si>
  <si>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</si>
  <si>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</si>
  <si>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</si>
  <si>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</si>
  <si>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</si>
  <si>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</si>
  <si>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</si>
  <si>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</si>
  <si>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</si>
  <si>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</si>
  <si>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</si>
  <si>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</si>
  <si>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</si>
  <si>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</si>
  <si>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</si>
  <si>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</si>
  <si>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</si>
  <si>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</si>
  <si>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</si>
  <si>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</si>
  <si>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</si>
  <si>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</si>
  <si>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</si>
  <si>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</si>
  <si>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</si>
  <si>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</si>
  <si>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</si>
  <si>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</si>
  <si>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</si>
  <si>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</si>
  <si>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</si>
  <si>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</si>
  <si>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</si>
  <si>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</si>
  <si>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</si>
  <si>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</si>
  <si>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</si>
  <si>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</si>
  <si>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</si>
  <si>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</si>
  <si>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</si>
  <si>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</si>
  <si>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</si>
  <si>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</si>
  <si>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</si>
  <si>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</si>
  <si>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</si>
  <si>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</si>
  <si>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</si>
  <si>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</si>
  <si>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</si>
  <si>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</si>
  <si>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</si>
  <si>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</si>
  <si>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</si>
  <si>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</si>
  <si>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</si>
  <si>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</si>
  <si>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</si>
  <si>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</si>
  <si>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</si>
  <si>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</si>
  <si>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</si>
  <si>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</si>
  <si>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</si>
  <si>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</si>
  <si>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</si>
  <si>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</si>
  <si>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</si>
  <si>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</si>
  <si>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</si>
  <si>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</si>
  <si>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</si>
  <si>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</si>
  <si>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</si>
  <si>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</si>
  <si>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</si>
  <si>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</si>
  <si>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</si>
  <si>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</si>
  <si>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</si>
  <si>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</si>
  <si>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</si>
  <si>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</si>
  <si>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</si>
  <si>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</si>
  <si>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</si>
  <si>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</si>
  <si>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</si>
  <si>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</si>
  <si>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</si>
  <si>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</si>
  <si>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</si>
  <si>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</si>
  <si>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</si>
  <si>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</si>
  <si>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</si>
  <si>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</si>
  <si>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</si>
  <si>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</si>
  <si>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</si>
  <si>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</si>
  <si>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</si>
  <si>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</si>
  <si>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</si>
  <si>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</si>
  <si>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</si>
  <si>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</si>
  <si>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</si>
  <si>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</si>
  <si>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</si>
  <si>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</si>
  <si>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</si>
  <si>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</si>
  <si>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</si>
  <si>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</si>
  <si>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</si>
  <si>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</si>
  <si>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</si>
  <si>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</si>
  <si>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</si>
  <si>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</si>
  <si>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</si>
  <si>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</si>
  <si>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</si>
  <si>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</si>
  <si>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</si>
  <si>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</si>
  <si>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</si>
  <si>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</si>
  <si>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</si>
  <si>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</si>
  <si>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</si>
  <si>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</si>
  <si>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</si>
  <si>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</si>
  <si>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</si>
  <si>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</si>
  <si>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</si>
  <si>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</si>
  <si>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</si>
  <si>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</si>
  <si>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</si>
  <si>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</si>
  <si>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</si>
  <si>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</si>
  <si>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</si>
  <si>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</si>
  <si>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</si>
  <si>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</si>
  <si>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</si>
  <si>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</si>
  <si>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</si>
  <si>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</si>
  <si>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</si>
  <si>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</si>
  <si>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</si>
  <si>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</si>
  <si>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</si>
  <si>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</si>
  <si>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</si>
  <si>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</si>
  <si>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</si>
  <si>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</si>
  <si>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</si>
  <si>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</si>
  <si>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</si>
  <si>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</si>
  <si>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</si>
  <si>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</si>
  <si>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</si>
  <si>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</si>
  <si>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</si>
  <si>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</si>
  <si>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</si>
  <si>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</si>
  <si>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</si>
  <si>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</si>
  <si>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</si>
  <si>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</si>
  <si>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</si>
  <si>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</si>
  <si>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</si>
  <si>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</si>
  <si>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</si>
  <si>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</si>
  <si>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</si>
  <si>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</si>
  <si>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</si>
  <si>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</si>
  <si>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</si>
  <si>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</si>
  <si>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</si>
  <si>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</si>
  <si>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</si>
  <si>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</si>
  <si>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</si>
  <si>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</si>
  <si>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</si>
  <si>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</si>
  <si>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</si>
  <si>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</si>
  <si>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</si>
  <si>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</si>
  <si>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</si>
  <si>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</si>
  <si>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</si>
  <si>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</si>
  <si>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</si>
  <si>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</si>
  <si>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</si>
  <si>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</si>
  <si>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</si>
  <si>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</si>
  <si>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</si>
  <si>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</si>
  <si>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</si>
  <si>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</si>
  <si>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</si>
  <si>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</si>
  <si>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</si>
  <si>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</si>
  <si>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</si>
  <si>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</si>
  <si>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</si>
  <si>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</si>
  <si>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</si>
  <si>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</si>
  <si>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</si>
  <si>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</si>
  <si>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</si>
  <si>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</si>
  <si>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</si>
  <si>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</si>
  <si>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</si>
  <si>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</si>
  <si>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</si>
  <si>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</si>
  <si>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</si>
  <si>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</si>
  <si>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</si>
  <si>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</si>
  <si>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</si>
  <si>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</si>
  <si>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</si>
  <si>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</si>
  <si>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</si>
  <si>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</si>
  <si>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</si>
  <si>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</si>
  <si>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</si>
  <si>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</si>
  <si>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</si>
  <si>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</si>
  <si>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</si>
  <si>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</si>
  <si>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</si>
  <si>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</si>
  <si>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</si>
  <si>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</si>
  <si>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</si>
  <si>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</si>
  <si>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</si>
  <si>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</si>
  <si>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</si>
  <si>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</si>
  <si>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</si>
  <si>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</si>
  <si>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</si>
  <si>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</si>
  <si>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</si>
  <si>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</si>
  <si>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</si>
  <si>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</si>
  <si>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</si>
  <si>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</si>
  <si>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</si>
  <si>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</si>
  <si>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</si>
  <si>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</si>
  <si>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</si>
  <si>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</si>
  <si>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</si>
  <si>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</si>
  <si>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</si>
  <si>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</si>
  <si>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</si>
  <si>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</si>
  <si>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</si>
  <si>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</si>
  <si>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</si>
  <si>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</si>
  <si>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</si>
  <si>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</si>
  <si>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</si>
  <si>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</si>
  <si>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</si>
  <si>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</si>
  <si>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</si>
  <si>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</si>
  <si>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</si>
  <si>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</si>
  <si>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</si>
  <si>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</si>
  <si>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</si>
  <si>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</si>
  <si>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</si>
  <si>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</si>
  <si>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</si>
  <si>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</si>
  <si>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</si>
  <si>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</si>
  <si>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</si>
  <si>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</si>
  <si>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</si>
  <si>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</si>
  <si>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</si>
  <si>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</si>
  <si>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</si>
  <si>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</si>
  <si>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</si>
  <si>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</si>
  <si>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</si>
  <si>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</si>
  <si>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</si>
  <si>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</si>
  <si>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</si>
  <si>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</si>
  <si>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</si>
  <si>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</si>
  <si>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</si>
  <si>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</si>
  <si>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</si>
  <si>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</si>
  <si>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</si>
  <si>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</si>
  <si>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</si>
  <si>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</si>
  <si>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</si>
  <si>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</si>
  <si>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</si>
  <si>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</si>
  <si>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</si>
  <si>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</si>
  <si>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</si>
  <si>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</si>
  <si>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</si>
  <si>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</si>
  <si>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</si>
  <si>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</si>
  <si>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</si>
  <si>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</si>
  <si>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</si>
  <si>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</si>
  <si>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</si>
  <si>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</si>
  <si>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</si>
  <si>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</si>
  <si>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</si>
  <si>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</si>
  <si>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</si>
  <si>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</si>
  <si>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</si>
  <si>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</si>
  <si>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</si>
  <si>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</si>
  <si>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</si>
  <si>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</si>
  <si>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</si>
  <si>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</si>
  <si>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</si>
  <si>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</si>
  <si>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</si>
  <si>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</si>
  <si>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</si>
  <si>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</si>
  <si>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</si>
  <si>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</si>
  <si>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</si>
  <si>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</si>
  <si>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</si>
  <si>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</si>
  <si>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</si>
  <si>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</si>
  <si>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</si>
  <si>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</si>
  <si>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</si>
  <si>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</si>
  <si>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</si>
  <si>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</si>
  <si>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</si>
  <si>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</si>
  <si>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</si>
  <si>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</si>
  <si>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</si>
  <si>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</si>
  <si>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</si>
  <si>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</si>
  <si>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</si>
  <si>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</si>
  <si>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</si>
  <si>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</si>
  <si>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</si>
  <si>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</si>
  <si>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</si>
  <si>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</si>
  <si>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</si>
  <si>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</si>
  <si>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</si>
  <si>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</si>
  <si>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</si>
  <si>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</si>
  <si>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</si>
  <si>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</si>
  <si>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</si>
  <si>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</si>
  <si>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</si>
  <si>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</si>
  <si>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</si>
  <si>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</si>
  <si>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</si>
  <si>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</si>
  <si>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</si>
  <si>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</si>
  <si>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</si>
  <si>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</si>
  <si>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</si>
  <si>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</si>
  <si>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</si>
  <si>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</si>
  <si>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</si>
  <si>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</si>
  <si>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</si>
  <si>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</si>
  <si>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</si>
  <si>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</si>
  <si>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</si>
  <si>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</si>
  <si>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</si>
  <si>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</si>
  <si>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</si>
  <si>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</si>
  <si>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</si>
  <si>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</si>
  <si>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</si>
  <si>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</si>
  <si>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</si>
  <si>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</si>
  <si>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</si>
  <si>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</si>
  <si>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</si>
  <si>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</si>
  <si>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</si>
  <si>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</si>
  <si>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</si>
  <si>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</si>
  <si>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</si>
  <si>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</si>
  <si>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</si>
  <si>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</si>
  <si>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</si>
  <si>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</si>
  <si>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</si>
  <si>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</si>
  <si>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</si>
  <si>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</si>
  <si>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</si>
  <si>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</si>
  <si>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</si>
  <si>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</si>
  <si>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</si>
  <si>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</si>
  <si>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</si>
  <si>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</si>
  <si>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</si>
  <si>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</si>
  <si>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</si>
  <si>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</si>
  <si>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</si>
  <si>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</si>
  <si>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</si>
  <si>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</si>
  <si>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</si>
  <si>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</si>
  <si>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</si>
  <si>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</si>
  <si>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</si>
  <si>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</si>
  <si>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</si>
  <si>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</si>
  <si>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</si>
  <si>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</si>
  <si>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</si>
  <si>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</si>
  <si>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</si>
  <si>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</si>
  <si>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</si>
  <si>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</si>
  <si>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</si>
  <si>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</si>
  <si>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</si>
  <si>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</si>
  <si>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</si>
  <si>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</si>
  <si>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</si>
  <si>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</si>
  <si>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</si>
  <si>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</si>
  <si>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</si>
  <si>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</si>
  <si>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</si>
  <si>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</si>
  <si>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</si>
  <si>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</si>
  <si>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</si>
  <si>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</si>
  <si>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</si>
  <si>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</si>
  <si>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</si>
  <si>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</si>
  <si>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</si>
  <si>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</si>
  <si>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</si>
  <si>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</si>
  <si>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</si>
  <si>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</si>
  <si>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</si>
  <si>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</si>
  <si>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</si>
  <si>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</si>
  <si>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</si>
  <si>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</si>
  <si>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</si>
  <si>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</si>
  <si>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</si>
  <si>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</si>
  <si>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</si>
  <si>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</si>
  <si>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</si>
  <si>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</si>
  <si>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</si>
  <si>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</si>
  <si>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</si>
  <si>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</si>
  <si>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</si>
  <si>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</si>
  <si>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</si>
  <si>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</si>
  <si>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</si>
  <si>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</si>
  <si>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</si>
  <si>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</si>
  <si>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</si>
  <si>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</si>
  <si>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</si>
  <si>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</si>
  <si>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</si>
  <si>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</si>
  <si>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</si>
  <si>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</si>
  <si>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</si>
  <si>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</si>
  <si>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</si>
  <si>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</si>
  <si>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</si>
  <si>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</si>
  <si>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</si>
  <si>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</si>
  <si>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</si>
  <si>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</si>
  <si>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</si>
  <si>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</si>
  <si>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</si>
  <si>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</si>
  <si>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</si>
  <si>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</si>
  <si>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</si>
  <si>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</si>
  <si>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</si>
  <si>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</si>
  <si>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</si>
  <si>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</si>
  <si>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</si>
  <si>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</si>
  <si>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</si>
  <si>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</si>
  <si>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</si>
  <si>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</si>
  <si>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</si>
  <si>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</si>
  <si>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</si>
  <si>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</si>
  <si>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</si>
  <si>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</si>
  <si>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</si>
  <si>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</si>
  <si>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</si>
  <si>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</si>
  <si>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</si>
  <si>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</si>
  <si>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</si>
  <si>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</si>
  <si>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</si>
  <si>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</si>
  <si>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</si>
  <si>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</si>
  <si>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</si>
  <si>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</si>
  <si>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</si>
  <si>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</si>
  <si>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</si>
  <si>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</si>
  <si>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</si>
  <si>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</si>
  <si>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</si>
  <si>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</si>
  <si>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</si>
  <si>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</si>
  <si>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</si>
  <si>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</si>
  <si>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</si>
  <si>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</si>
  <si>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</si>
  <si>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</si>
  <si>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</si>
  <si>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</si>
  <si>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</si>
  <si>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</si>
  <si>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</si>
  <si>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</si>
  <si>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</si>
  <si>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</si>
  <si>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</si>
  <si>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</si>
  <si>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</si>
  <si>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</si>
  <si>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</si>
  <si>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</si>
  <si>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</si>
  <si>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</si>
  <si>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</si>
  <si>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</si>
  <si>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</si>
  <si>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</si>
  <si>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</si>
  <si>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</si>
  <si>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</si>
  <si>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</si>
  <si>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</si>
  <si>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</si>
  <si>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</si>
  <si>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</si>
  <si>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</si>
  <si>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</si>
  <si>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</si>
  <si>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</si>
  <si>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</si>
  <si>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</si>
  <si>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</si>
  <si>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</si>
  <si>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</si>
  <si>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</si>
  <si>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</si>
  <si>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</si>
  <si>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</si>
  <si>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</si>
  <si>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</si>
  <si>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</si>
  <si>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</si>
  <si>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</si>
  <si>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</si>
  <si>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</si>
  <si>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</si>
  <si>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</si>
  <si>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</si>
  <si>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</si>
  <si>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</si>
  <si>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</si>
  <si>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</si>
  <si>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</si>
  <si>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</si>
  <si>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</si>
  <si>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</si>
  <si>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</si>
  <si>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</si>
  <si>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</si>
  <si>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</si>
  <si>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</si>
  <si>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</si>
  <si>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</si>
  <si>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</si>
  <si>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</si>
  <si>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</si>
  <si>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</si>
  <si>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</si>
  <si>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</si>
  <si>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</si>
  <si>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</si>
  <si>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</si>
  <si>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</si>
  <si>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</si>
  <si>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</si>
  <si>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</si>
  <si>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</si>
  <si>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</si>
  <si>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</si>
  <si>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</si>
  <si>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</si>
  <si>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</si>
  <si>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</si>
  <si>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</si>
  <si>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</si>
  <si>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</si>
  <si>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</si>
  <si>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</si>
  <si>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</si>
  <si>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</si>
  <si>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</si>
  <si>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</si>
  <si>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</si>
  <si>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</si>
  <si>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</si>
  <si>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</si>
  <si>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</si>
  <si>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</si>
  <si>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</si>
  <si>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</si>
  <si>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</si>
  <si>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</si>
  <si>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</si>
  <si>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</si>
  <si>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</si>
  <si>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</si>
  <si>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</si>
  <si>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</si>
  <si>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</si>
  <si>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</si>
  <si>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</si>
  <si>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</si>
  <si>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</si>
  <si>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</si>
  <si>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</si>
  <si>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</si>
  <si>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</si>
  <si>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</si>
  <si>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</si>
  <si>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</si>
  <si>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</si>
  <si>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</si>
  <si>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</si>
  <si>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</si>
  <si>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</si>
  <si>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</si>
  <si>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</si>
  <si>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</si>
  <si>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</si>
  <si>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</si>
  <si>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</si>
  <si>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</si>
  <si>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</si>
  <si>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</si>
  <si>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</si>
  <si>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</si>
  <si>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</si>
  <si>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</si>
  <si>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</si>
  <si>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</si>
  <si>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</si>
  <si>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</si>
  <si>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</si>
  <si>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</si>
  <si>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</si>
  <si>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</si>
  <si>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</si>
  <si>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</si>
  <si>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</si>
  <si>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</si>
  <si>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</si>
  <si>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</si>
  <si>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</si>
  <si>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</si>
  <si>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</si>
  <si>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</si>
  <si>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</si>
  <si>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</si>
  <si>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</si>
  <si>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</si>
  <si>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</si>
  <si>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</si>
  <si>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</si>
  <si>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</si>
  <si>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</si>
  <si>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</si>
  <si>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</si>
  <si>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</si>
  <si>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</si>
  <si>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</si>
  <si>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</si>
  <si>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</si>
  <si>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</si>
  <si>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</si>
  <si>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</si>
  <si>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</si>
  <si>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</si>
  <si>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</si>
  <si>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</si>
  <si>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</si>
  <si>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</si>
  <si>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</si>
  <si>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</si>
  <si>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</si>
  <si>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</si>
  <si>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</si>
  <si>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</si>
  <si>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</si>
  <si>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</si>
  <si>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</si>
  <si>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</si>
  <si>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</si>
  <si>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</si>
  <si>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</si>
  <si>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</si>
  <si>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</si>
  <si>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</si>
  <si>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</si>
  <si>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</si>
  <si>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</si>
  <si>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</si>
  <si>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</si>
  <si>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</si>
  <si>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</si>
  <si>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</si>
  <si>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</si>
  <si>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</si>
  <si>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</si>
  <si>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</si>
  <si>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</si>
  <si>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</si>
  <si>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</si>
  <si>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</si>
  <si>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</si>
  <si>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</si>
  <si>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</si>
  <si>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</si>
  <si>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</si>
  <si>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</si>
  <si>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</si>
  <si>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</si>
  <si>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</si>
  <si>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</si>
  <si>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</si>
  <si>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</si>
  <si>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</si>
  <si>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</si>
  <si>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</si>
  <si>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</si>
  <si>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</si>
  <si>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</si>
  <si>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</si>
  <si>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</si>
  <si>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</si>
  <si>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</si>
  <si>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</si>
  <si>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</si>
  <si>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</si>
  <si>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</si>
  <si>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</si>
  <si>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</si>
  <si>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</si>
  <si>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</si>
  <si>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</si>
  <si>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</si>
  <si>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</si>
  <si>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</si>
  <si>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</si>
  <si>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</si>
  <si>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</si>
  <si>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</si>
  <si>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</si>
  <si>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</si>
  <si>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</si>
  <si>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</si>
  <si>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</si>
  <si>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</si>
  <si>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</si>
  <si>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</si>
  <si>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</si>
  <si>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</si>
  <si>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</si>
  <si>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</si>
  <si>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</si>
  <si>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</si>
  <si>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</si>
  <si>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</si>
  <si>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</si>
  <si>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</si>
  <si>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</si>
  <si>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</si>
  <si>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</si>
  <si>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</si>
  <si>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</si>
  <si>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</si>
  <si>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</si>
  <si>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</si>
  <si>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</si>
  <si>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</si>
  <si>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</si>
  <si>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</si>
  <si>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</si>
  <si>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</si>
  <si>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</si>
  <si>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</si>
  <si>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</si>
  <si>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</si>
  <si>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</si>
  <si>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</si>
  <si>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</si>
  <si>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</si>
  <si>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</si>
  <si>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</si>
  <si>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</si>
  <si>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</si>
  <si>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</si>
  <si>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</si>
  <si>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</si>
  <si>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</si>
  <si>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</si>
  <si>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</si>
  <si>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</si>
  <si>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</si>
  <si>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</si>
  <si>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</si>
  <si>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</si>
  <si>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</si>
  <si>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</si>
  <si>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</si>
  <si>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</si>
  <si>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</si>
  <si>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</si>
  <si>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</si>
  <si>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</si>
  <si>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</si>
  <si>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</si>
  <si>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</si>
  <si>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</si>
  <si>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</si>
  <si>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</si>
  <si>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</si>
  <si>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</si>
  <si>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</si>
  <si>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</si>
  <si>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</si>
  <si>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</si>
  <si>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</si>
  <si>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</si>
  <si>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</si>
  <si>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</si>
  <si>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</si>
  <si>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</si>
  <si>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</si>
  <si>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</si>
  <si>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</si>
  <si>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</si>
  <si>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</si>
  <si>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</si>
  <si>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</si>
  <si>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</si>
  <si>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</si>
  <si>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</si>
  <si>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</si>
  <si>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</si>
  <si>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</si>
  <si>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</si>
  <si>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</si>
  <si>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</si>
  <si>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</si>
  <si>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</si>
  <si>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</si>
  <si>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</si>
  <si>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</si>
  <si>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</si>
  <si>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</si>
  <si>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</si>
  <si>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</si>
  <si>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</si>
  <si>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</si>
  <si>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</si>
  <si>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</si>
  <si>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</si>
  <si>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</si>
  <si>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</si>
  <si>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</si>
  <si>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</si>
  <si>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</si>
  <si>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</si>
  <si>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</si>
  <si>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</si>
  <si>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</si>
  <si>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</si>
  <si>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</si>
  <si>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</si>
  <si>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</si>
  <si>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</si>
  <si>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</si>
  <si>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</si>
  <si>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</si>
  <si>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</si>
  <si>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</si>
  <si>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</si>
  <si>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</si>
  <si>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</si>
  <si>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</si>
  <si>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</si>
  <si>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</si>
  <si>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</si>
  <si>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</si>
  <si>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</si>
  <si>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</si>
  <si>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</si>
  <si>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</si>
  <si>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</si>
  <si>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</si>
  <si>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</si>
  <si>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</si>
  <si>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</si>
  <si>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</si>
  <si>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</si>
  <si>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</si>
  <si>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</si>
  <si>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</si>
  <si>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</si>
  <si>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</si>
  <si>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</si>
  <si>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</si>
  <si>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</si>
  <si>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</si>
  <si>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</si>
  <si>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</si>
  <si>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</si>
  <si>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</si>
  <si>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</si>
  <si>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</si>
  <si>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</si>
  <si>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</si>
  <si>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</si>
  <si>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</si>
  <si>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</si>
  <si>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</si>
  <si>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</si>
  <si>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</si>
  <si>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</si>
  <si>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</si>
  <si>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</si>
  <si>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</si>
  <si>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</si>
  <si>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</si>
  <si>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</si>
  <si>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</si>
  <si>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</si>
  <si>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</si>
  <si>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</si>
  <si>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</si>
  <si>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</si>
  <si>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</si>
  <si>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</si>
  <si>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</si>
  <si>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</si>
  <si>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</si>
  <si>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</si>
  <si>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</si>
  <si>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</si>
  <si>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</si>
  <si>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</si>
  <si>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</si>
  <si>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</si>
  <si>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</si>
  <si>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</si>
  <si>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</si>
  <si>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</si>
  <si>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</si>
  <si>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</si>
  <si>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</si>
  <si>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</si>
  <si>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</si>
  <si>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</si>
  <si>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</si>
  <si>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</si>
  <si>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</si>
  <si>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</si>
  <si>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</si>
  <si>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</si>
  <si>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</si>
  <si>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</si>
  <si>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</si>
  <si>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</si>
  <si>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</si>
  <si>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</si>
  <si>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</si>
  <si>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</si>
  <si>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</si>
  <si>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</si>
  <si>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</si>
  <si>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</si>
  <si>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</si>
  <si>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</si>
  <si>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</si>
  <si>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</si>
  <si>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</si>
  <si>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</si>
  <si>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</si>
  <si>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</si>
  <si>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</si>
  <si>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</si>
  <si>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</si>
  <si>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</si>
  <si>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</si>
  <si>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</si>
  <si>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</si>
  <si>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</si>
  <si>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</si>
  <si>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</si>
  <si>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</si>
  <si>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</si>
  <si>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</si>
  <si>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</si>
  <si>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</si>
  <si>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</si>
  <si>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</si>
  <si>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</si>
  <si>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</si>
  <si>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</si>
  <si>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</si>
  <si>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</si>
  <si>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</si>
  <si>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</si>
  <si>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</si>
  <si>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</si>
  <si>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</si>
  <si>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</si>
  <si>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</si>
  <si>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</si>
  <si>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</si>
  <si>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</si>
  <si>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</si>
  <si>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</si>
  <si>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</si>
  <si>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</si>
  <si>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</si>
  <si>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</si>
  <si>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</si>
  <si>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</si>
  <si>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</si>
  <si>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</si>
  <si>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</si>
  <si>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</si>
  <si>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</si>
  <si>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</si>
  <si>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</si>
  <si>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</si>
  <si>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</si>
  <si>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</si>
  <si>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</si>
  <si>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</si>
  <si>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</si>
  <si>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</si>
  <si>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</si>
  <si>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</si>
  <si>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</si>
  <si>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</si>
  <si>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</si>
  <si>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</si>
  <si>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</si>
  <si>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</si>
  <si>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</si>
  <si>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</si>
  <si>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</si>
  <si>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</si>
  <si>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</si>
  <si>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</si>
  <si>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</si>
  <si>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</si>
  <si>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</si>
  <si>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</si>
  <si>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</si>
  <si>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</si>
  <si>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</si>
  <si>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</si>
  <si>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</si>
  <si>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</si>
  <si>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</si>
  <si>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</si>
  <si>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</si>
  <si>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</si>
  <si>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</si>
  <si>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</si>
  <si>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</si>
  <si>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</si>
  <si>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</si>
  <si>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</si>
  <si>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</si>
  <si>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</si>
  <si>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</si>
  <si>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</si>
  <si>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</si>
  <si>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</si>
  <si>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</si>
  <si>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</si>
  <si>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</si>
  <si>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</si>
  <si>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</si>
  <si>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</si>
  <si>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</si>
  <si>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</si>
  <si>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</si>
  <si>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</si>
  <si>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</si>
  <si>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</si>
  <si>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</si>
  <si>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</si>
  <si>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</si>
  <si>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</si>
  <si>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</si>
  <si>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</si>
  <si>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</si>
  <si>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</si>
  <si>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</si>
  <si>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</si>
  <si>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</si>
  <si>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</si>
  <si>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</si>
  <si>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</si>
  <si>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</si>
  <si>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</si>
  <si>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</si>
  <si>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</si>
  <si>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</si>
  <si>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</si>
  <si>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</si>
  <si>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</si>
  <si>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</si>
  <si>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</si>
  <si>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</si>
  <si>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</si>
  <si>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</si>
  <si>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</si>
  <si>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</si>
  <si>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</si>
  <si>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</si>
  <si>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</si>
  <si>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</si>
  <si>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</si>
  <si>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</si>
  <si>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</si>
  <si>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</si>
  <si>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</si>
  <si>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</si>
  <si>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</si>
  <si>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</si>
  <si>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</si>
  <si>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</si>
  <si>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</si>
  <si>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</si>
  <si>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</si>
  <si>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</si>
  <si>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</si>
  <si>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</si>
  <si>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</si>
  <si>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</si>
  <si>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</si>
  <si>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</si>
  <si>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</si>
  <si>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</si>
  <si>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</si>
  <si>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</si>
  <si>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</si>
  <si>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</si>
  <si>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</si>
  <si>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</si>
  <si>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</si>
  <si>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</si>
  <si>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</si>
  <si>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</si>
  <si>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</si>
  <si>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</si>
  <si>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</si>
  <si>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</si>
  <si>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</si>
  <si>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</si>
  <si>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</si>
  <si>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</si>
  <si>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</si>
  <si>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</si>
  <si>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</si>
  <si>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</si>
  <si>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</si>
  <si>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</si>
  <si>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</si>
  <si>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</si>
  <si>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</si>
  <si>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</si>
  <si>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</si>
  <si>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</si>
  <si>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</si>
  <si>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</si>
  <si>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</si>
  <si>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</si>
  <si>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</si>
  <si>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</si>
  <si>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</si>
  <si>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</si>
  <si>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</si>
  <si>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</si>
  <si>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</si>
  <si>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</si>
  <si>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</si>
  <si>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</si>
  <si>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</si>
  <si>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</si>
  <si>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</si>
  <si>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</si>
  <si>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</si>
  <si>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</si>
  <si>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</si>
  <si>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</si>
  <si>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</si>
  <si>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</si>
  <si>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</si>
  <si>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</si>
  <si>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</si>
  <si>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</si>
  <si>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</si>
  <si>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</si>
  <si>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</si>
  <si>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</si>
  <si>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</si>
  <si>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</si>
  <si>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</si>
  <si>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</si>
  <si>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</si>
  <si>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</si>
  <si>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</si>
  <si>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</si>
  <si>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</si>
  <si>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</si>
  <si>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</si>
  <si>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</si>
  <si>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</si>
  <si>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</si>
  <si>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</si>
  <si>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</si>
  <si>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</si>
  <si>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</si>
  <si>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</si>
  <si>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</si>
  <si>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</si>
  <si>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</si>
  <si>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</si>
  <si>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</si>
  <si>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</si>
  <si>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</si>
  <si>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</si>
  <si>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</si>
  <si>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</si>
  <si>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</si>
  <si>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</si>
  <si>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</si>
  <si>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</si>
  <si>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</si>
  <si>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</si>
  <si>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</si>
  <si>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</si>
  <si>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</si>
  <si>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</si>
  <si>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</si>
  <si>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</si>
  <si>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</si>
  <si>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</si>
  <si>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</si>
  <si>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</si>
  <si>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</si>
  <si>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</si>
  <si>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</si>
  <si>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</si>
  <si>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</si>
  <si>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</si>
  <si>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</si>
  <si>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</si>
  <si>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</si>
  <si>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</si>
  <si>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</si>
  <si>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</si>
  <si>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</si>
  <si>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</si>
  <si>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</si>
  <si>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</si>
  <si>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</si>
  <si>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</si>
  <si>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</si>
  <si>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</si>
  <si>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</si>
  <si>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</si>
  <si>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</si>
  <si>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</si>
  <si>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</si>
  <si>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</si>
  <si>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</si>
  <si>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</si>
  <si>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</si>
  <si>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</si>
  <si>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</si>
  <si>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</si>
  <si>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</si>
  <si>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</si>
  <si>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</si>
  <si>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</si>
  <si>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</si>
  <si>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</si>
  <si>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</si>
  <si>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</si>
  <si>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</si>
  <si>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</si>
  <si>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</si>
  <si>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</si>
  <si>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</si>
  <si>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</si>
  <si>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</si>
  <si>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</si>
  <si>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</si>
  <si>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</si>
  <si>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</si>
  <si>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</si>
  <si>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</si>
  <si>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</si>
  <si>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</si>
  <si>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</si>
  <si>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</si>
  <si>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</si>
  <si>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</si>
  <si>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</si>
  <si>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</si>
  <si>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</si>
  <si>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</si>
  <si>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</si>
  <si>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</si>
  <si>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</si>
  <si>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</si>
  <si>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</si>
  <si>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</si>
  <si>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</si>
  <si>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</si>
  <si>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</si>
  <si>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</si>
  <si>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</si>
  <si>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</si>
  <si>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</si>
  <si>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</si>
  <si>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</si>
  <si>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</si>
  <si>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</si>
  <si>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</si>
  <si>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</si>
  <si>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</si>
  <si>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</si>
  <si>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</si>
  <si>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</si>
  <si>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</si>
  <si>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</si>
  <si>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</si>
  <si>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</si>
  <si>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</si>
  <si>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</si>
  <si>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</si>
  <si>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</si>
  <si>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</si>
  <si>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</si>
  <si>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</si>
  <si>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</si>
  <si>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</si>
  <si>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</si>
  <si>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</si>
  <si>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</si>
  <si>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</si>
  <si>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</si>
  <si>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</si>
  <si>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</si>
  <si>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</si>
  <si>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</si>
  <si>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</si>
  <si>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</si>
  <si>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</si>
  <si>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</si>
  <si>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</si>
  <si>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</si>
  <si>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</si>
  <si>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</si>
  <si>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</si>
  <si>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</si>
  <si>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</si>
  <si>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</si>
  <si>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</si>
  <si>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</si>
  <si>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</si>
  <si>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</si>
  <si>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</si>
  <si>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</si>
  <si>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</si>
  <si>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</si>
  <si>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</si>
  <si>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</si>
  <si>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</si>
  <si>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</si>
  <si>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</si>
  <si>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</si>
  <si>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</si>
  <si>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</si>
  <si>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</si>
  <si>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</si>
  <si>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</si>
  <si>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</si>
  <si>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</si>
  <si>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</si>
  <si>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</si>
  <si>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</si>
  <si>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</si>
  <si>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</si>
  <si>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</si>
  <si>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</si>
  <si>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</si>
  <si>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</si>
  <si>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</si>
  <si>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</si>
  <si>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</si>
  <si>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</si>
  <si>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</si>
  <si>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</si>
  <si>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</si>
  <si>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</si>
  <si>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</si>
  <si>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</si>
  <si>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</si>
  <si>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</si>
  <si>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</si>
  <si>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</si>
  <si>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</si>
  <si>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</si>
  <si>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</si>
  <si>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</si>
  <si>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</si>
  <si>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</si>
  <si>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</si>
  <si>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</si>
  <si>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</si>
  <si>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</si>
  <si>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</si>
  <si>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</si>
  <si>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</si>
  <si>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</si>
  <si>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</si>
  <si>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</si>
  <si>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</si>
  <si>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</si>
  <si>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</si>
  <si>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</si>
  <si>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</si>
  <si>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</si>
  <si>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</si>
  <si>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</si>
  <si>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</si>
  <si>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</si>
  <si>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</si>
  <si>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</si>
  <si>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</si>
  <si>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</si>
  <si>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</si>
  <si>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</si>
  <si>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</si>
  <si>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</si>
  <si>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</si>
  <si>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</si>
  <si>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</si>
  <si>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</si>
  <si>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</si>
  <si>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</si>
  <si>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</si>
  <si>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</si>
  <si>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</si>
  <si>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</si>
  <si>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</si>
  <si>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</si>
  <si>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</si>
  <si>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</si>
  <si>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</si>
  <si>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</si>
  <si>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</si>
  <si>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</si>
  <si>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</si>
  <si>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</si>
  <si>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</si>
  <si>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</si>
  <si>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</si>
  <si>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</si>
  <si>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</si>
  <si>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</si>
  <si>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</si>
  <si>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</si>
  <si>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</si>
  <si>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</si>
  <si>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</si>
  <si>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</si>
  <si>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</si>
  <si>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</si>
  <si>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</si>
  <si>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</si>
  <si>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</si>
  <si>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</si>
  <si>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</si>
  <si>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</si>
  <si>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</si>
  <si>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</si>
  <si>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</si>
  <si>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</si>
  <si>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</si>
  <si>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</si>
  <si>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</si>
  <si>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</si>
  <si>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</si>
  <si>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</si>
  <si>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</si>
  <si>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</si>
  <si>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</si>
  <si>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</si>
  <si>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</si>
  <si>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</si>
  <si>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</si>
  <si>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</si>
  <si>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</si>
  <si>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</si>
  <si>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</si>
  <si>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</si>
  <si>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</si>
  <si>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</si>
  <si>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</si>
  <si>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</si>
  <si>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</si>
  <si>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</si>
  <si>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</si>
  <si>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</si>
  <si>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</si>
  <si>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</si>
  <si>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</si>
  <si>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</si>
  <si>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</si>
  <si>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</si>
  <si>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</si>
  <si>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</si>
  <si>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</si>
  <si>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</si>
  <si>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</si>
  <si>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</si>
  <si>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</si>
  <si>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</si>
  <si>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</si>
  <si>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</si>
  <si>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</si>
  <si>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</si>
  <si>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</si>
  <si>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</si>
  <si>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</si>
  <si>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</si>
  <si>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</si>
  <si>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</si>
  <si>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</si>
  <si>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</si>
  <si>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</si>
  <si>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</si>
  <si>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</si>
  <si>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</si>
  <si>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</si>
  <si>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</si>
  <si>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</si>
  <si>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</si>
  <si>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</si>
  <si>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</si>
  <si>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</si>
  <si>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</si>
  <si>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</si>
  <si>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</si>
  <si>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</si>
  <si>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</si>
  <si>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</si>
  <si>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</si>
  <si>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</si>
  <si>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</si>
  <si>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</si>
  <si>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</si>
  <si>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</si>
  <si>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</si>
  <si>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</si>
  <si>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</si>
  <si>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</si>
  <si>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</si>
  <si>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</si>
  <si>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</si>
  <si>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</si>
  <si>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</si>
  <si>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</si>
  <si>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</si>
  <si>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</si>
  <si>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</si>
  <si>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</si>
  <si>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</si>
  <si>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</si>
  <si>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</si>
  <si>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</si>
  <si>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</si>
  <si>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</si>
  <si>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</si>
  <si>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</si>
  <si>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</si>
  <si>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</si>
  <si>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</si>
  <si>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</si>
  <si>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</si>
  <si>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</si>
  <si>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</si>
  <si>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</si>
  <si>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</si>
  <si>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</si>
  <si>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</si>
  <si>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</si>
  <si>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</si>
  <si>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</si>
  <si>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</si>
  <si>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</si>
  <si>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</si>
  <si>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</si>
  <si>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</si>
  <si>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</si>
  <si>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</si>
  <si>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</si>
  <si>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</si>
  <si>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</si>
  <si>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</si>
  <si>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</si>
  <si>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</si>
  <si>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</si>
  <si>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</si>
  <si>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</si>
  <si>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</si>
  <si>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</si>
  <si>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</si>
  <si>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</si>
  <si>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</si>
  <si>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</si>
  <si>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</si>
  <si>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</si>
  <si>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</si>
  <si>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</si>
  <si>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</si>
  <si>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</si>
  <si>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</si>
  <si>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</si>
  <si>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</si>
  <si>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</si>
  <si>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</si>
  <si>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</si>
  <si>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</si>
  <si>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</si>
  <si>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</si>
  <si>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</si>
  <si>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</si>
  <si>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</si>
  <si>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</si>
  <si>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</si>
  <si>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</si>
  <si>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</si>
  <si>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</si>
  <si>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</si>
  <si>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</si>
  <si>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</si>
  <si>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</si>
  <si>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</si>
  <si>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</si>
  <si>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</si>
  <si>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</si>
  <si>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</si>
  <si>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</si>
  <si>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</si>
  <si>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</si>
  <si>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</si>
  <si>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</si>
  <si>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</si>
  <si>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</si>
  <si>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</si>
  <si>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</si>
  <si>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</si>
  <si>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</si>
  <si>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</si>
  <si>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</si>
  <si>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</si>
  <si>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</si>
  <si>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</si>
  <si>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</si>
  <si>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</si>
  <si>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</si>
  <si>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</si>
  <si>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</si>
  <si>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</si>
  <si>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</si>
  <si>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</si>
  <si>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</si>
  <si>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</si>
  <si>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</si>
  <si>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</si>
  <si>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</si>
  <si>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</si>
  <si>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</si>
  <si>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</si>
  <si>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</si>
  <si>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</si>
  <si>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</si>
  <si>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</si>
  <si>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</si>
  <si>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</si>
  <si>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</si>
  <si>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</si>
  <si>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</si>
  <si>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</si>
  <si>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</si>
  <si>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</si>
  <si>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</si>
  <si>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</si>
  <si>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</si>
  <si>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</si>
  <si>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</si>
  <si>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</si>
  <si>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</si>
  <si>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</si>
  <si>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</si>
  <si>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</si>
  <si>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</si>
  <si>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</si>
  <si>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</si>
  <si>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</si>
  <si>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</si>
  <si>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</si>
  <si>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</si>
  <si>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</si>
  <si>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</si>
  <si>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</si>
  <si>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</si>
  <si>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</si>
  <si>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</si>
  <si>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</si>
  <si>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</si>
  <si>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</si>
  <si>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</si>
  <si>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</si>
  <si>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</si>
  <si>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</si>
  <si>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</si>
  <si>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</si>
  <si>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</si>
  <si>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</si>
  <si>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</si>
  <si>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</si>
  <si>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</si>
  <si>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</si>
  <si>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</si>
  <si>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</si>
  <si>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</si>
  <si>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</si>
  <si>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</si>
  <si>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</si>
  <si>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</si>
  <si>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</si>
  <si>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</si>
  <si>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</si>
  <si>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</si>
  <si>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</si>
  <si>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</si>
  <si>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</si>
  <si>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</si>
  <si>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</si>
  <si>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</si>
  <si>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</si>
  <si>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</si>
  <si>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</si>
  <si>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</si>
  <si>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</si>
  <si>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</si>
  <si>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</si>
  <si>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</si>
  <si>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</si>
  <si>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</si>
  <si>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</si>
  <si>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</si>
  <si>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</si>
  <si>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</si>
  <si>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</si>
  <si>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</si>
  <si>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</si>
  <si>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</si>
  <si>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</si>
  <si>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</si>
  <si>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</si>
  <si>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</si>
  <si>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</si>
  <si>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</si>
  <si>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</si>
  <si>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</si>
  <si>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</si>
  <si>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</si>
  <si>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</si>
  <si>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</si>
  <si>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</si>
  <si>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</si>
  <si>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</si>
  <si>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</si>
  <si>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</si>
  <si>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</si>
  <si>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</si>
  <si>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</si>
  <si>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</si>
  <si>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</si>
  <si>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</si>
  <si>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</si>
  <si>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</si>
  <si>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</si>
  <si>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</si>
  <si>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</si>
  <si>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</si>
  <si>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</si>
  <si>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</si>
  <si>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</si>
  <si>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</si>
  <si>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</si>
  <si>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</si>
  <si>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</si>
  <si>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</si>
  <si>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</si>
  <si>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</si>
  <si>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</si>
  <si>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</si>
  <si>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</si>
  <si>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</si>
  <si>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</si>
  <si>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</si>
  <si>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</si>
  <si>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</si>
  <si>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</si>
  <si>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</si>
  <si>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</si>
  <si>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</si>
  <si>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</si>
  <si>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</si>
  <si>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</si>
  <si>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</si>
  <si>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</si>
  <si>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</si>
  <si>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</si>
  <si>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</si>
  <si>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</si>
  <si>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</si>
  <si>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</si>
  <si>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</si>
  <si>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</si>
  <si>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</si>
  <si>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</si>
  <si>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</si>
  <si>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</si>
  <si>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</si>
  <si>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</si>
  <si>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</si>
  <si>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</si>
  <si>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</si>
  <si>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</si>
  <si>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</si>
  <si>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</si>
  <si>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</si>
  <si>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</si>
  <si>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</si>
  <si>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</si>
  <si>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</si>
  <si>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</si>
  <si>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</si>
  <si>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</si>
  <si>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</si>
  <si>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</si>
  <si>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</si>
  <si>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</si>
  <si>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</si>
  <si>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</si>
  <si>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</si>
  <si>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</si>
  <si>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</si>
  <si>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</si>
  <si>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</si>
  <si>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</si>
  <si>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</si>
  <si>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</si>
  <si>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</si>
  <si>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</si>
  <si>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</si>
  <si>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</si>
  <si>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</si>
  <si>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</si>
  <si>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</si>
  <si>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</si>
  <si>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</si>
  <si>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</si>
  <si>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</si>
  <si>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</si>
  <si>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</si>
  <si>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</si>
  <si>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</si>
  <si>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</si>
  <si>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</si>
  <si>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</si>
  <si>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</si>
  <si>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</si>
  <si>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</si>
  <si>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</si>
  <si>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</si>
  <si>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</si>
  <si>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</si>
  <si>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</si>
  <si>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</si>
  <si>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</si>
  <si>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</si>
  <si>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</si>
  <si>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</si>
  <si>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</si>
  <si>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</si>
  <si>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</si>
  <si>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</si>
  <si>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</si>
  <si>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</si>
  <si>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</si>
  <si>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</si>
  <si>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</si>
  <si>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</si>
  <si>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</si>
  <si>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</si>
  <si>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</si>
  <si>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</si>
  <si>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</si>
  <si>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</si>
  <si>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</si>
  <si>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</si>
  <si>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</si>
  <si>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</si>
  <si>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</si>
  <si>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</si>
  <si>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</si>
  <si>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</si>
  <si>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</si>
  <si>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</si>
  <si>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</si>
  <si>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</si>
  <si>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</si>
  <si>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</si>
  <si>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</si>
  <si>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</si>
  <si>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</si>
  <si>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</si>
  <si>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</si>
  <si>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</si>
  <si>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</si>
  <si>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</si>
  <si>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</si>
  <si>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</si>
  <si>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</si>
  <si>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</si>
  <si>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</si>
  <si>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</si>
  <si>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</si>
  <si>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</si>
  <si>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</si>
  <si>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</si>
  <si>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</si>
  <si>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</si>
  <si>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</si>
  <si>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</si>
  <si>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</si>
  <si>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</si>
  <si>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</si>
  <si>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</si>
  <si>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</si>
  <si>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</si>
  <si>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</si>
  <si>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</si>
  <si>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</si>
  <si>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</si>
  <si>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</si>
  <si>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</si>
  <si>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</si>
  <si>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</si>
  <si>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</si>
  <si>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</si>
  <si>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</si>
  <si>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</si>
  <si>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</si>
  <si>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</si>
  <si>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</si>
  <si>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</si>
  <si>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</si>
  <si>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</si>
  <si>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</si>
  <si>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</si>
  <si>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</si>
  <si>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</si>
  <si>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</si>
  <si>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</si>
  <si>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</si>
  <si>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</si>
  <si>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</si>
  <si>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</si>
  <si>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</si>
  <si>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</si>
  <si>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</si>
  <si>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</si>
  <si>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</si>
  <si>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</si>
  <si>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</si>
  <si>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</si>
  <si>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</si>
  <si>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</si>
  <si>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</si>
  <si>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</si>
  <si>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</si>
  <si>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</si>
  <si>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</si>
  <si>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</si>
  <si>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</si>
  <si>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</si>
  <si>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</si>
  <si>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</si>
  <si>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</si>
  <si>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</si>
  <si>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</si>
  <si>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</si>
  <si>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</si>
  <si>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</si>
  <si>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</si>
  <si>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</si>
  <si>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</si>
  <si>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</si>
  <si>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</si>
  <si>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</si>
  <si>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</si>
  <si>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</si>
  <si>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</si>
  <si>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</si>
  <si>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</si>
  <si>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</si>
  <si>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</si>
  <si>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</si>
  <si>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</si>
  <si>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</si>
  <si>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</si>
  <si>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</si>
  <si>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</si>
  <si>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</si>
  <si>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</si>
  <si>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</si>
  <si>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</si>
  <si>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</si>
  <si>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</si>
  <si>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</si>
  <si>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</si>
  <si>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</si>
  <si>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</si>
  <si>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</si>
  <si>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</si>
  <si>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</si>
  <si>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</si>
  <si>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</si>
  <si>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</si>
  <si>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</si>
  <si>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</si>
  <si>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</si>
  <si>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</si>
  <si>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</si>
  <si>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</si>
  <si>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</si>
  <si>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</si>
  <si>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</si>
  <si>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</si>
  <si>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</si>
  <si>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</si>
  <si>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</si>
  <si>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</si>
  <si>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</si>
  <si>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</si>
  <si>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</si>
  <si>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</si>
  <si>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</si>
  <si>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</si>
  <si>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</si>
  <si>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</si>
  <si>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</si>
  <si>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</si>
  <si>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</si>
  <si>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</si>
  <si>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</si>
  <si>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</si>
  <si>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</si>
  <si>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</si>
  <si>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</si>
  <si>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</si>
  <si>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</si>
  <si>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</si>
  <si>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</si>
  <si>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</si>
  <si>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</si>
  <si>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</si>
  <si>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</si>
  <si>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</si>
  <si>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</si>
  <si>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</si>
  <si>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</si>
  <si>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</si>
  <si>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</si>
  <si>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</si>
  <si>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</si>
  <si>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</si>
  <si>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</si>
  <si>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</si>
  <si>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</si>
  <si>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</si>
  <si>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</si>
  <si>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</si>
  <si>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</si>
  <si>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</si>
  <si>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</si>
  <si>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</si>
  <si>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</si>
  <si>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</si>
  <si>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</si>
  <si>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</si>
  <si>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</si>
  <si>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</si>
  <si>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</si>
  <si>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</si>
  <si>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</si>
  <si>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</si>
  <si>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</si>
  <si>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</si>
  <si>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</si>
  <si>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</si>
  <si>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</si>
  <si>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</si>
  <si>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</si>
  <si>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</si>
  <si>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</si>
  <si>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</si>
  <si>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</si>
  <si>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</si>
  <si>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</si>
  <si>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</si>
  <si>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</si>
  <si>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</si>
  <si>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</si>
  <si>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</si>
  <si>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</si>
  <si>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</si>
  <si>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</si>
  <si>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</si>
  <si>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</si>
  <si>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</si>
  <si>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</si>
  <si>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</si>
  <si>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</si>
  <si>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</si>
  <si>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</si>
  <si>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</si>
  <si>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</si>
  <si>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</si>
  <si>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</si>
  <si>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</si>
  <si>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</si>
  <si>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</si>
  <si>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</si>
  <si>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</si>
  <si>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</si>
  <si>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</si>
  <si>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</si>
  <si>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</si>
  <si>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</si>
  <si>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</si>
  <si>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</si>
  <si>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</si>
  <si>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</si>
  <si>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</si>
  <si>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</si>
  <si>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</si>
  <si>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</si>
  <si>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</si>
  <si>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</si>
  <si>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</si>
  <si>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</si>
  <si>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</si>
  <si>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</si>
  <si>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</si>
  <si>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</si>
  <si>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</si>
  <si>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</si>
  <si>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</si>
  <si>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</si>
  <si>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</si>
  <si>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</si>
  <si>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</si>
  <si>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</si>
  <si>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</si>
  <si>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</si>
  <si>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</si>
  <si>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</si>
  <si>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</si>
  <si>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</si>
  <si>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</si>
  <si>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</si>
  <si>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</si>
  <si>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</si>
  <si>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</si>
  <si>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</si>
  <si>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</si>
  <si>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</si>
  <si>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</si>
  <si>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</si>
  <si>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</si>
  <si>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</si>
  <si>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</si>
  <si>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</si>
  <si>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</si>
  <si>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</si>
  <si>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</si>
  <si>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</si>
  <si>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</si>
  <si>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</si>
  <si>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</si>
  <si>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</si>
  <si>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</si>
  <si>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</si>
  <si>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</si>
  <si>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</si>
  <si>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</si>
  <si>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</si>
  <si>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</si>
  <si>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</si>
  <si>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</si>
  <si>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</si>
  <si>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</si>
  <si>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</si>
  <si>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</si>
  <si>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</si>
  <si>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</si>
  <si>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</si>
  <si>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</si>
  <si>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</si>
  <si>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</si>
  <si>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</si>
  <si>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</si>
  <si>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</si>
  <si>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</si>
  <si>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</si>
  <si>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</si>
  <si>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</si>
  <si>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</si>
  <si>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</si>
  <si>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</si>
  <si>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</si>
  <si>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</si>
  <si>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</si>
  <si>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</si>
  <si>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</si>
  <si>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</si>
  <si>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</si>
  <si>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</si>
  <si>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</si>
  <si>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</si>
  <si>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</si>
  <si>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</si>
  <si>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</si>
  <si>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</si>
  <si>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</si>
  <si>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</si>
  <si>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</si>
  <si>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</si>
  <si>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</si>
  <si>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</si>
  <si>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</si>
  <si>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</si>
  <si>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</si>
  <si>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</si>
  <si>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</si>
  <si>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</si>
  <si>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</si>
  <si>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</si>
  <si>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</si>
  <si>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</si>
  <si>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</si>
  <si>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</si>
  <si>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</si>
  <si>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</si>
  <si>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</si>
  <si>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</si>
  <si>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</si>
  <si>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</si>
  <si>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</si>
  <si>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</si>
  <si>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</si>
  <si>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</si>
  <si>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</si>
  <si>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</si>
  <si>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</si>
  <si>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</si>
  <si>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</si>
  <si>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</si>
  <si>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</si>
  <si>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</si>
  <si>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</si>
  <si>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</si>
  <si>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</si>
  <si>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</si>
  <si>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</si>
  <si>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</si>
  <si>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</si>
  <si>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</si>
  <si>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</si>
  <si>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</si>
  <si>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</si>
  <si>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</si>
  <si>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</si>
  <si>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</si>
  <si>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</si>
  <si>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</si>
  <si>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</si>
  <si>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</si>
  <si>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</si>
  <si>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</si>
  <si>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</si>
  <si>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</si>
  <si>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</si>
  <si>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</si>
  <si>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</si>
  <si>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</si>
  <si>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</si>
  <si>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</si>
  <si>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</si>
  <si>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</si>
  <si>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</si>
  <si>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</si>
  <si>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</si>
  <si>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</si>
  <si>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</si>
  <si>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</si>
  <si>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</si>
  <si>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</si>
  <si>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</si>
  <si>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</si>
  <si>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</si>
  <si>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</si>
  <si>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</si>
  <si>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</si>
  <si>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</si>
  <si>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</si>
  <si>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</si>
  <si>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</si>
  <si>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</si>
  <si>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</si>
  <si>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</si>
  <si>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</si>
  <si>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</si>
  <si>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</si>
  <si>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</si>
  <si>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</si>
  <si>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</si>
  <si>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</si>
  <si>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</si>
  <si>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</si>
  <si>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</si>
  <si>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</si>
  <si>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</si>
  <si>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</si>
  <si>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</si>
  <si>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</si>
  <si>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</si>
  <si>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</si>
  <si>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</si>
  <si>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</si>
  <si>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</si>
  <si>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</si>
  <si>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</si>
  <si>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</si>
  <si>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</si>
  <si>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</si>
  <si>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</si>
  <si>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</si>
  <si>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</si>
  <si>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</si>
  <si>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</si>
  <si>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</si>
  <si>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</si>
  <si>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</si>
  <si>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</si>
  <si>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</si>
  <si>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</si>
  <si>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</si>
  <si>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</si>
  <si>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</si>
  <si>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</si>
  <si>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</si>
  <si>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</si>
  <si>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</si>
  <si>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</si>
  <si>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</si>
  <si>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</si>
  <si>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</si>
  <si>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</si>
  <si>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</si>
  <si>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</si>
  <si>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</si>
  <si>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</si>
  <si>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</si>
  <si>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</si>
  <si>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</si>
  <si>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</si>
  <si>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</si>
  <si>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</si>
  <si>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</si>
  <si>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</si>
  <si>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</si>
  <si>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</si>
  <si>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</si>
  <si>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</si>
  <si>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</si>
  <si>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</si>
  <si>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</si>
  <si>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</si>
  <si>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</si>
  <si>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</si>
  <si>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</si>
  <si>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</si>
  <si>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</si>
  <si>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</si>
  <si>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</si>
  <si>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</si>
  <si>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</si>
  <si>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</si>
  <si>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</si>
  <si>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</si>
  <si>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</si>
  <si>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</si>
  <si>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</si>
  <si>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</si>
  <si>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</si>
  <si>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</si>
  <si>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</si>
  <si>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</si>
  <si>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</si>
  <si>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</si>
  <si>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</si>
  <si>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</si>
  <si>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</si>
  <si>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</si>
  <si>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</si>
  <si>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</si>
  <si>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</si>
  <si>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</si>
  <si>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</si>
  <si>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</si>
  <si>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</si>
  <si>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</si>
  <si>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</si>
  <si>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</si>
  <si>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</si>
  <si>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</si>
  <si>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</si>
  <si>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</si>
  <si>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</si>
  <si>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</si>
  <si>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</si>
  <si>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</si>
  <si>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</si>
  <si>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</si>
  <si>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</si>
  <si>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</si>
  <si>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</si>
  <si>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</si>
  <si>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</si>
  <si>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</si>
  <si>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</si>
  <si>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</si>
  <si>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</si>
  <si>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</si>
  <si>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</si>
  <si>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</si>
  <si>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</si>
  <si>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</si>
  <si>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</si>
  <si>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</si>
  <si>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</si>
  <si>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</si>
  <si>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</si>
  <si>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</si>
  <si>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</si>
  <si>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</si>
  <si>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</si>
  <si>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</si>
  <si>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</si>
  <si>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</si>
  <si>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</si>
  <si>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</si>
  <si>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</si>
  <si>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</si>
  <si>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</si>
  <si>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</si>
  <si>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</si>
  <si>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</si>
  <si>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</si>
  <si>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</si>
  <si>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</si>
  <si>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</si>
  <si>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</si>
  <si>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</si>
  <si>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</si>
  <si>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</si>
  <si>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</si>
  <si>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</si>
  <si>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</si>
  <si>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</si>
  <si>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</si>
  <si>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</si>
  <si>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</si>
  <si>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</si>
  <si>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</si>
  <si>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</si>
  <si>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</si>
  <si>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</si>
  <si>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</si>
  <si>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</si>
  <si>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</si>
  <si>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</si>
  <si>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</si>
  <si>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</si>
  <si>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</si>
  <si>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</si>
  <si>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</si>
  <si>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</si>
  <si>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</si>
  <si>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</si>
  <si>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</si>
  <si>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</si>
  <si>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</si>
  <si>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</si>
  <si>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</si>
  <si>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</si>
  <si>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</si>
  <si>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</si>
  <si>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</si>
  <si>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</si>
  <si>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</si>
  <si>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</si>
  <si>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</si>
  <si>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</si>
  <si>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</si>
  <si>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</si>
  <si>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</si>
  <si>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</si>
  <si>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</si>
  <si>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</si>
  <si>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</si>
  <si>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</si>
  <si>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</si>
  <si>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</si>
  <si>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</si>
  <si>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</si>
  <si>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</si>
  <si>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</si>
  <si>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</si>
  <si>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</si>
  <si>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</si>
  <si>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</si>
  <si>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</si>
  <si>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</si>
  <si>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</si>
  <si>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</si>
  <si>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</si>
  <si>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</si>
  <si>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</si>
  <si>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</si>
  <si>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</si>
  <si>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</si>
  <si>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</si>
  <si>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</si>
  <si>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</si>
  <si>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</si>
  <si>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</si>
  <si>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</si>
  <si>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</si>
  <si>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</si>
  <si>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</si>
  <si>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</si>
  <si>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</si>
  <si>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</si>
  <si>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</si>
  <si>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</si>
  <si>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</si>
  <si>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</si>
  <si>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</si>
  <si>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</si>
  <si>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</si>
  <si>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</si>
  <si>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</si>
  <si>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</si>
  <si>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</si>
  <si>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</si>
  <si>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</si>
  <si>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</si>
  <si>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</si>
  <si>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</si>
  <si>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</si>
  <si>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</si>
  <si>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</si>
  <si>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</si>
  <si>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</si>
  <si>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</si>
  <si>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</si>
  <si>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</si>
  <si>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</si>
  <si>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</si>
  <si>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</si>
  <si>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</si>
  <si>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</si>
  <si>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</si>
  <si>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</si>
  <si>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</si>
  <si>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</si>
  <si>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</si>
  <si>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</si>
  <si>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</si>
  <si>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</si>
  <si>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</si>
  <si>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</si>
  <si>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</si>
  <si>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</si>
  <si>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</si>
  <si>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</si>
  <si>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</si>
  <si>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</si>
  <si>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</si>
  <si>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</si>
  <si>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</si>
  <si>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</si>
  <si>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</si>
  <si>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</si>
  <si>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</si>
  <si>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</si>
  <si>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</si>
  <si>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</si>
  <si>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</si>
  <si>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</si>
  <si>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</si>
  <si>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</si>
  <si>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</si>
  <si>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</si>
  <si>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</si>
  <si>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</si>
  <si>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</si>
  <si>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</si>
  <si>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</si>
  <si>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</si>
  <si>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</si>
  <si>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</si>
  <si>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</si>
  <si>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</si>
  <si>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</si>
  <si>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</si>
  <si>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</si>
  <si>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</si>
  <si>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</si>
  <si>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</si>
  <si>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</si>
  <si>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</si>
  <si>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</si>
  <si>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</si>
  <si>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</si>
  <si>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</si>
  <si>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</si>
  <si>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</si>
  <si>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</si>
  <si>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</si>
  <si>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</si>
  <si>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</si>
  <si>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</si>
  <si>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</si>
  <si>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</si>
  <si>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</si>
  <si>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</si>
  <si>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</si>
  <si>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</si>
  <si>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</si>
  <si>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</si>
  <si>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</si>
  <si>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</si>
  <si>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</si>
  <si>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</si>
  <si>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</si>
  <si>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</si>
  <si>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</si>
  <si>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</si>
  <si>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</si>
  <si>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</si>
  <si>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</si>
  <si>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</si>
  <si>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</si>
  <si>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</si>
  <si>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</si>
  <si>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</si>
  <si>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</si>
  <si>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</si>
  <si>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</si>
  <si>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</si>
  <si>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</si>
  <si>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</si>
  <si>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</si>
  <si>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</si>
  <si>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</si>
  <si>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</si>
  <si>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</si>
  <si>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</si>
  <si>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</si>
  <si>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</si>
  <si>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</si>
  <si>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</si>
  <si>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</si>
  <si>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</si>
  <si>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</si>
  <si>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</si>
  <si>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</si>
  <si>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</si>
  <si>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</si>
  <si>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</si>
  <si>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</si>
  <si>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</si>
  <si>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</si>
  <si>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</si>
  <si>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</si>
  <si>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</si>
  <si>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</si>
  <si>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</si>
  <si>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</si>
  <si>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</si>
  <si>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</si>
  <si>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</si>
  <si>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</si>
  <si>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</si>
  <si>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</si>
  <si>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</si>
  <si>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</si>
  <si>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</si>
  <si>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</si>
  <si>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</si>
  <si>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</si>
  <si>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</si>
  <si>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</si>
  <si>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</si>
  <si>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</si>
  <si>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</si>
  <si>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</si>
  <si>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</si>
  <si>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</si>
  <si>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</si>
  <si>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</si>
  <si>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</si>
  <si>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</si>
  <si>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</si>
  <si>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</si>
  <si>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</si>
  <si>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</si>
  <si>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</si>
  <si>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</si>
  <si>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</si>
  <si>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</si>
  <si>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</si>
  <si>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</si>
  <si>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</si>
  <si>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</si>
  <si>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</si>
  <si>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</si>
  <si>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</si>
  <si>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</si>
  <si>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</si>
  <si>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</si>
  <si>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</si>
  <si>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</si>
  <si>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</si>
  <si>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</si>
  <si>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</si>
  <si>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</si>
  <si>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</si>
  <si>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</si>
  <si>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</si>
  <si>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</si>
  <si>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</si>
  <si>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</si>
  <si>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</si>
  <si>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</si>
  <si>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</si>
  <si>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</si>
  <si>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</si>
  <si>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</si>
  <si>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</si>
  <si>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</si>
  <si>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</si>
  <si>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</si>
  <si>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</si>
  <si>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</si>
  <si>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</si>
  <si>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</si>
  <si>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</si>
  <si>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</si>
  <si>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</si>
  <si>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</si>
  <si>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</si>
  <si>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</si>
  <si>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</si>
  <si>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</si>
  <si>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</si>
  <si>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</si>
  <si>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</si>
  <si>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</si>
  <si>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</si>
  <si>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</si>
  <si>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</si>
  <si>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</si>
  <si>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</si>
  <si>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</si>
  <si>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</si>
  <si>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</si>
  <si>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</si>
  <si>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</si>
  <si>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</si>
  <si>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</si>
  <si>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</si>
  <si>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</si>
  <si>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</si>
  <si>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</si>
  <si>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</si>
  <si>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</si>
  <si>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</si>
  <si>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</si>
  <si>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</si>
  <si>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</si>
  <si>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</si>
  <si>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</si>
  <si>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</si>
  <si>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</si>
  <si>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</si>
  <si>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</si>
  <si>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</si>
  <si>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</si>
  <si>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</si>
  <si>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</si>
  <si>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</si>
  <si>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</si>
  <si>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</si>
  <si>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</si>
  <si>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</si>
  <si>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</si>
  <si>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</si>
  <si>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</si>
  <si>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</si>
  <si>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</si>
  <si>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</si>
  <si>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</si>
  <si>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</si>
  <si>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</si>
  <si>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</si>
  <si>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</si>
  <si>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</si>
  <si>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</si>
  <si>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</si>
  <si>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</si>
  <si>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</si>
  <si>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</si>
  <si>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</si>
  <si>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</si>
  <si>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</si>
  <si>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</si>
  <si>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</si>
  <si>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</si>
  <si>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</si>
  <si>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</si>
  <si>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</si>
  <si>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</si>
  <si>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</si>
  <si>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</si>
  <si>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</si>
  <si>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</si>
  <si>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</si>
  <si>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</si>
  <si>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</si>
  <si>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</si>
  <si>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</si>
  <si>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</si>
  <si>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</si>
  <si>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</si>
  <si>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</si>
  <si>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</si>
  <si>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</si>
  <si>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</si>
  <si>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</si>
  <si>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</si>
  <si>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</si>
  <si>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</si>
  <si>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</si>
  <si>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</si>
  <si>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</si>
  <si>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</si>
  <si>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</si>
  <si>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</si>
  <si>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</si>
  <si>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</si>
  <si>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</si>
  <si>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</si>
  <si>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</si>
  <si>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</si>
  <si>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</si>
  <si>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</si>
  <si>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</si>
  <si>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</si>
  <si>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</si>
  <si>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</si>
  <si>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</si>
  <si>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</si>
  <si>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</si>
  <si>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</si>
  <si>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</si>
  <si>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</si>
  <si>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</si>
  <si>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</si>
  <si>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</si>
  <si>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</si>
  <si>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</si>
  <si>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</si>
  <si>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</si>
  <si>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</si>
  <si>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</si>
  <si>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</si>
  <si>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</si>
  <si>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</si>
  <si>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</si>
  <si>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</si>
  <si>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</si>
  <si>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</si>
  <si>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</si>
  <si>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</si>
  <si>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</si>
  <si>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</si>
  <si>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</si>
  <si>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</si>
  <si>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</si>
  <si>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</si>
  <si>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</si>
  <si>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</si>
  <si>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</si>
  <si>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</si>
  <si>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</si>
  <si>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</si>
  <si>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</si>
  <si>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</si>
  <si>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</si>
  <si>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</si>
  <si>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</si>
  <si>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</si>
  <si>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</si>
  <si>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</si>
  <si>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</si>
  <si>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</si>
  <si>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</si>
  <si>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</si>
  <si>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</si>
  <si>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</si>
  <si>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</si>
  <si>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</si>
  <si>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</si>
  <si>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</si>
  <si>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</si>
  <si>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</si>
  <si>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</si>
  <si>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</si>
  <si>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</si>
  <si>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</si>
  <si>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</si>
  <si>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</si>
  <si>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</si>
  <si>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</si>
  <si>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</si>
  <si>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</si>
  <si>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</si>
  <si>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</si>
  <si>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</si>
  <si>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</si>
  <si>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</si>
  <si>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</si>
  <si>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</si>
  <si>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</si>
  <si>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</si>
  <si>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</si>
  <si>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</si>
  <si>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</si>
  <si>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</si>
  <si>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</si>
  <si>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</si>
  <si>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</si>
  <si>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</si>
  <si>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</si>
  <si>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</si>
  <si>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</si>
  <si>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</si>
  <si>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</si>
  <si>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</si>
  <si>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</si>
  <si>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</si>
  <si>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</si>
  <si>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</si>
  <si>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</si>
  <si>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</si>
  <si>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</si>
  <si>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</si>
  <si>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</si>
  <si>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</si>
  <si>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</si>
  <si>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</si>
  <si>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</si>
  <si>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</si>
  <si>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</si>
  <si>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</si>
  <si>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</si>
  <si>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</si>
  <si>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</si>
  <si>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</si>
  <si>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</si>
  <si>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</si>
  <si>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</si>
  <si>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</si>
  <si>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</si>
  <si>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</si>
  <si>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</si>
  <si>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</si>
  <si>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</si>
  <si>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</si>
  <si>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</si>
  <si>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</si>
  <si>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</si>
  <si>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</si>
  <si>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</si>
  <si>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</si>
  <si>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</si>
  <si>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</si>
  <si>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</si>
  <si>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</si>
  <si>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</si>
  <si>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</si>
  <si>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</si>
  <si>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</si>
  <si>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</si>
  <si>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</si>
  <si>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</si>
  <si>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</si>
  <si>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</si>
  <si>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</si>
  <si>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</si>
  <si>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</si>
  <si>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</si>
  <si>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</si>
  <si>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</si>
  <si>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</si>
  <si>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</si>
  <si>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</si>
  <si>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</si>
  <si>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</si>
  <si>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</si>
  <si>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</si>
  <si>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</si>
  <si>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</si>
  <si>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</si>
  <si>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</si>
  <si>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</si>
  <si>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</si>
  <si>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</si>
  <si>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</si>
  <si>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</si>
  <si>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</si>
  <si>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</si>
  <si>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</si>
  <si>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</si>
  <si>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</si>
  <si>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</si>
  <si>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</si>
  <si>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</si>
  <si>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</si>
  <si>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</si>
  <si>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</si>
  <si>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</si>
  <si>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</si>
  <si>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</si>
  <si>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</si>
  <si>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</si>
  <si>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</si>
  <si>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</si>
  <si>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</si>
  <si>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</si>
  <si>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</si>
  <si>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</si>
  <si>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</si>
  <si>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</si>
  <si>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</si>
  <si>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</si>
  <si>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</si>
  <si>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</si>
  <si>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</si>
  <si>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</si>
  <si>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</si>
  <si>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</si>
  <si>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</si>
  <si>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</si>
  <si>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</si>
  <si>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</si>
  <si>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</si>
  <si>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</si>
  <si>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</si>
  <si>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</si>
  <si>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</si>
  <si>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</si>
  <si>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</si>
  <si>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</si>
  <si>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</si>
  <si>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</si>
  <si>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</si>
  <si>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</si>
  <si>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</si>
  <si>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</si>
  <si>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</si>
  <si>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</si>
  <si>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</si>
  <si>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</si>
  <si>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</si>
  <si>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</si>
  <si>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</si>
  <si>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</si>
  <si>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</si>
  <si>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</si>
  <si>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</si>
  <si>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</si>
  <si>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</si>
  <si>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</si>
  <si>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</si>
  <si>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</si>
  <si>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</si>
  <si>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</si>
  <si>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</si>
  <si>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</si>
  <si>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</si>
  <si>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</si>
  <si>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</si>
  <si>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</si>
  <si>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</si>
  <si>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</si>
  <si>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</si>
  <si>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</si>
  <si>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</si>
  <si>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</si>
  <si>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</si>
  <si>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</si>
  <si>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</si>
  <si>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</si>
  <si>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</si>
  <si>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</si>
  <si>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</si>
  <si>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</si>
  <si>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</si>
  <si>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</si>
  <si>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</si>
  <si>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</si>
  <si>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</si>
  <si>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</si>
  <si>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</si>
  <si>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</si>
  <si>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</si>
  <si>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</si>
  <si>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</si>
  <si>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</si>
  <si>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</si>
  <si>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</si>
  <si>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</si>
  <si>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</si>
  <si>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</si>
  <si>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</si>
  <si>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</si>
  <si>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</si>
  <si>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</si>
  <si>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</si>
  <si>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</si>
  <si>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</si>
  <si>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</si>
  <si>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</si>
  <si>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</si>
  <si>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</si>
  <si>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</si>
  <si>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</si>
  <si>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</si>
  <si>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</si>
  <si>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</si>
  <si>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</si>
  <si>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</si>
  <si>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</si>
  <si>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</si>
  <si>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</si>
  <si>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</si>
  <si>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</si>
  <si>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</si>
  <si>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</si>
  <si>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</si>
  <si>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</si>
  <si>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</si>
  <si>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</si>
  <si>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</si>
  <si>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</si>
  <si>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</si>
  <si>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</si>
  <si>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</si>
  <si>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</si>
  <si>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</si>
  <si>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</si>
  <si>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</si>
  <si>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</si>
  <si>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</si>
  <si>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</si>
  <si>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</si>
  <si>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</si>
  <si>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</si>
  <si>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</si>
  <si>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</si>
  <si>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</si>
  <si>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</si>
  <si>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</si>
  <si>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</si>
  <si>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</si>
  <si>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</si>
  <si>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</si>
  <si>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</si>
  <si>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</si>
  <si>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</si>
  <si>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</si>
  <si>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</si>
  <si>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</si>
  <si>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</si>
  <si>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</si>
  <si>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</si>
  <si>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</si>
  <si>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</si>
  <si>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</si>
  <si>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</si>
  <si>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</si>
  <si>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</si>
  <si>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</si>
  <si>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</si>
  <si>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</si>
  <si>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</si>
  <si>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</si>
  <si>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</si>
  <si>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</si>
  <si>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</si>
  <si>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</si>
  <si>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</si>
  <si>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</si>
  <si>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</si>
  <si>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</si>
  <si>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</si>
  <si>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</si>
  <si>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</si>
  <si>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</si>
  <si>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</si>
  <si>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</si>
  <si>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</si>
  <si>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</si>
  <si>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</si>
  <si>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</si>
  <si>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</si>
  <si>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</si>
  <si>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</si>
  <si>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</si>
  <si>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</si>
  <si>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</si>
  <si>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</si>
  <si>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</si>
  <si>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</si>
  <si>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</si>
  <si>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</si>
  <si>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</si>
  <si>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</si>
  <si>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</si>
  <si>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</si>
  <si>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</si>
  <si>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</si>
  <si>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</si>
  <si>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</si>
  <si>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</si>
  <si>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</si>
  <si>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</si>
  <si>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</si>
  <si>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</si>
  <si>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</si>
  <si>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</si>
  <si>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</si>
  <si>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</si>
  <si>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</si>
  <si>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</si>
  <si>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</si>
  <si>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</si>
  <si>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</si>
  <si>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</si>
  <si>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</si>
  <si>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</si>
  <si>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</si>
  <si>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</si>
  <si>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</si>
  <si>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</si>
  <si>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</si>
  <si>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</si>
  <si>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</si>
  <si>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</si>
  <si>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</si>
  <si>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</si>
  <si>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</si>
  <si>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</si>
  <si>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</si>
  <si>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</si>
  <si>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</si>
  <si>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</si>
  <si>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</si>
  <si>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</si>
  <si>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</si>
  <si>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</si>
  <si>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</si>
  <si>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</si>
  <si>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</si>
  <si>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</si>
  <si>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</si>
  <si>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</si>
  <si>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</si>
  <si>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</si>
  <si>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</si>
  <si>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</si>
  <si>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</si>
  <si>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</si>
  <si>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</si>
  <si>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</si>
  <si>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</si>
  <si>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</si>
  <si>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</si>
  <si>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</si>
  <si>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</si>
  <si>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</si>
  <si>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</si>
  <si>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</si>
  <si>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</si>
  <si>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</si>
  <si>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</si>
  <si>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</si>
  <si>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</si>
  <si>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</si>
  <si>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</si>
  <si>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</si>
  <si>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</si>
  <si>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</si>
  <si>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</si>
  <si>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</si>
  <si>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</si>
  <si>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</si>
  <si>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</si>
  <si>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</si>
  <si>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</si>
  <si>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</si>
  <si>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</si>
  <si>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</si>
  <si>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</si>
  <si>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</si>
  <si>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</si>
  <si>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</si>
  <si>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</si>
  <si>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</si>
  <si>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</si>
  <si>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</si>
  <si>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</si>
  <si>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</si>
  <si>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</si>
  <si>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</si>
  <si>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</si>
  <si>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</si>
  <si>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</si>
  <si>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</si>
  <si>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</si>
  <si>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</si>
  <si>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</si>
  <si>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</si>
  <si>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</si>
  <si>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</si>
  <si>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</si>
  <si>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</si>
  <si>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</si>
  <si>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</si>
  <si>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</si>
  <si>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</si>
  <si>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</si>
  <si>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</si>
  <si>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</si>
  <si>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</si>
  <si>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</si>
  <si>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</si>
  <si>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</si>
  <si>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</si>
  <si>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</si>
  <si>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</si>
  <si>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</si>
  <si>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</si>
  <si>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</si>
  <si>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</si>
  <si>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</si>
  <si>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</si>
  <si>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</si>
  <si>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</si>
  <si>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</si>
  <si>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</si>
  <si>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</si>
  <si>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</si>
  <si>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</si>
  <si>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</si>
  <si>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</si>
  <si>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</si>
  <si>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</si>
  <si>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</si>
  <si>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</si>
  <si>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</si>
  <si>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</si>
  <si>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</si>
  <si>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</si>
  <si>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</si>
  <si>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</si>
  <si>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</si>
  <si>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</si>
  <si>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</si>
  <si>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</si>
  <si>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</si>
  <si>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</si>
  <si>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</si>
  <si>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</si>
  <si>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</si>
  <si>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</si>
  <si>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</si>
  <si>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</si>
  <si>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</si>
  <si>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</si>
  <si>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</si>
  <si>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</si>
  <si>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</si>
  <si>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</si>
  <si>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</si>
  <si>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</si>
  <si>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</si>
  <si>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</si>
  <si>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</si>
  <si>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</si>
  <si>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</si>
  <si>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</si>
  <si>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</si>
  <si>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</si>
  <si>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</si>
  <si>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</si>
  <si>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</si>
  <si>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</si>
  <si>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</si>
  <si>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</si>
  <si>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</si>
  <si>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</si>
  <si>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</si>
  <si>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</si>
  <si>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</si>
  <si>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</si>
  <si>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</si>
  <si>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</si>
  <si>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</si>
  <si>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</si>
  <si>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</si>
  <si>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</si>
  <si>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</si>
  <si>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</si>
  <si>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</si>
  <si>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</si>
  <si>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</si>
  <si>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</si>
  <si>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</si>
  <si>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</si>
  <si>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</si>
  <si>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</si>
  <si>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</si>
  <si>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</si>
  <si>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</si>
  <si>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</si>
  <si>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</si>
  <si>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</si>
  <si>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</si>
  <si>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</si>
  <si>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</si>
  <si>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</si>
  <si>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</si>
  <si>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</si>
  <si>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</si>
  <si>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</si>
  <si>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</si>
  <si>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</si>
  <si>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</si>
  <si>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</si>
  <si>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</si>
  <si>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</si>
  <si>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</si>
  <si>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</si>
  <si>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</si>
  <si>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</si>
  <si>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</si>
  <si>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</si>
  <si>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</si>
  <si>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</si>
  <si>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</si>
  <si>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</si>
  <si>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</si>
  <si>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</si>
  <si>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</si>
  <si>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</si>
  <si>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</si>
  <si>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</si>
  <si>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</si>
  <si>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</si>
  <si>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</si>
  <si>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</si>
  <si>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</si>
  <si>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</si>
  <si>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</si>
  <si>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</si>
  <si>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</si>
  <si>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</si>
  <si>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</si>
  <si>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</si>
  <si>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</si>
  <si>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</si>
  <si>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</si>
  <si>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</si>
  <si>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</si>
  <si>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</si>
  <si>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</si>
  <si>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</si>
  <si>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</si>
  <si>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</si>
  <si>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</si>
  <si>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</si>
  <si>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</si>
  <si>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</si>
  <si>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</si>
  <si>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</si>
  <si>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</si>
  <si>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</si>
  <si>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</si>
  <si>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</si>
  <si>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</si>
  <si>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</si>
  <si>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</si>
  <si>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</si>
  <si>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</si>
  <si>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</si>
  <si>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</si>
  <si>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</si>
  <si>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</si>
  <si>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</si>
  <si>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</si>
  <si>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</si>
  <si>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</si>
  <si>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</si>
  <si>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</si>
  <si>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</si>
  <si>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</si>
  <si>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</si>
  <si>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</si>
  <si>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</si>
  <si>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</si>
  <si>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</si>
  <si>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</si>
  <si>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</si>
  <si>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</si>
  <si>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</si>
  <si>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</si>
  <si>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</si>
  <si>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</si>
  <si>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</si>
  <si>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</si>
  <si>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</si>
  <si>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</si>
  <si>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</si>
  <si>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</si>
  <si>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</si>
  <si>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</si>
  <si>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</si>
  <si>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</si>
  <si>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</si>
  <si>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</si>
  <si>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</si>
  <si>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</si>
  <si>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</si>
  <si>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</si>
  <si>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</si>
  <si>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</si>
  <si>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</si>
  <si>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</si>
  <si>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</si>
  <si>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</si>
  <si>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</si>
  <si>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</si>
  <si>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</si>
  <si>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</si>
  <si>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</si>
  <si>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</si>
  <si>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</si>
  <si>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</si>
  <si>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</si>
  <si>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</si>
  <si>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</si>
  <si>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</si>
  <si>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</si>
  <si>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</si>
  <si>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</si>
  <si>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</si>
  <si>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</si>
  <si>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</si>
  <si>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</si>
  <si>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</si>
  <si>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</si>
  <si>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</si>
  <si>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</si>
  <si>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</si>
  <si>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</si>
  <si>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</si>
  <si>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</si>
  <si>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</si>
  <si>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</si>
  <si>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</si>
  <si>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</si>
  <si>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</si>
  <si>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</si>
  <si>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</si>
  <si>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</si>
  <si>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</si>
  <si>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</si>
  <si>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</si>
  <si>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</si>
  <si>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</si>
  <si>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</si>
  <si>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</si>
  <si>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</si>
  <si>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</si>
  <si>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</si>
  <si>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</si>
  <si>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</si>
  <si>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</si>
  <si>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</si>
  <si>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</si>
  <si>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</si>
  <si>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</si>
  <si>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</si>
  <si>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</si>
  <si>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</si>
  <si>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</si>
  <si>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</si>
  <si>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</si>
  <si>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</si>
  <si>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</si>
  <si>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</si>
  <si>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</si>
  <si>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</si>
  <si>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</si>
  <si>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</si>
  <si>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</si>
  <si>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</si>
  <si>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</si>
  <si>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</si>
  <si>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</si>
  <si>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</si>
  <si>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</si>
  <si>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</si>
  <si>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</si>
  <si>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</si>
  <si>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</si>
  <si>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</si>
  <si>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</si>
  <si>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</si>
  <si>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</si>
  <si>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</si>
  <si>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</si>
  <si>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</si>
  <si>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</si>
  <si>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</si>
  <si>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</si>
  <si>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</si>
  <si>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</si>
  <si>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</si>
  <si>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</si>
  <si>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</si>
  <si>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</si>
  <si>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</si>
  <si>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</si>
  <si>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</si>
  <si>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</si>
  <si>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</si>
  <si>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</si>
  <si>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</si>
  <si>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</si>
  <si>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</si>
  <si>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</si>
  <si>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</si>
  <si>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</si>
  <si>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</si>
  <si>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</si>
  <si>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</si>
  <si>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</si>
  <si>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</si>
  <si>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</si>
  <si>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</si>
  <si>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</si>
  <si>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</si>
  <si>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</si>
  <si>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</si>
  <si>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</si>
  <si>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</si>
  <si>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</si>
  <si>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</si>
  <si>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</si>
  <si>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</si>
  <si>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</si>
  <si>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</si>
  <si>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</si>
  <si>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</si>
  <si>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</si>
  <si>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</si>
  <si>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</si>
  <si>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</si>
  <si>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</si>
  <si>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</si>
  <si>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</si>
  <si>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</si>
  <si>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</si>
  <si>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</si>
  <si>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</si>
  <si>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</si>
  <si>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</si>
  <si>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</si>
  <si>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</si>
  <si>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</si>
  <si>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</si>
  <si>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</si>
  <si>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</si>
  <si>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</si>
  <si>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</si>
  <si>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</si>
  <si>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</si>
  <si>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</si>
  <si>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</si>
  <si>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</si>
  <si>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</si>
  <si>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</si>
  <si>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</si>
  <si>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</si>
  <si>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</si>
  <si>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</si>
  <si>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</si>
  <si>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</si>
  <si>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</si>
  <si>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</si>
  <si>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</si>
  <si>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</si>
  <si>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</si>
  <si>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</si>
  <si>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</si>
  <si>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</si>
  <si>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</si>
  <si>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</si>
  <si>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</si>
  <si>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</si>
  <si>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</si>
  <si>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</si>
  <si>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</si>
  <si>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</si>
  <si>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</si>
  <si>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</si>
  <si>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</si>
  <si>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</si>
  <si>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</si>
  <si>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</si>
  <si>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</si>
  <si>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</si>
  <si>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</si>
  <si>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</si>
  <si>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</si>
  <si>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</si>
  <si>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</si>
  <si>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</si>
  <si>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</si>
  <si>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</si>
  <si>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</si>
  <si>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</si>
  <si>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</si>
  <si>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</si>
  <si>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</si>
  <si>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</si>
  <si>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</si>
  <si>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</si>
  <si>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</si>
  <si>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</si>
  <si>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</si>
  <si>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</si>
  <si>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</si>
  <si>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</si>
  <si>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</si>
  <si>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</si>
  <si>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</si>
  <si>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</si>
  <si>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</si>
  <si>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</si>
  <si>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</si>
  <si>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</si>
  <si>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</si>
  <si>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</si>
  <si>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</si>
  <si>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</si>
  <si>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</si>
  <si>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</si>
  <si>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</si>
  <si>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</si>
  <si>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</si>
  <si>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</si>
  <si>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</si>
  <si>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</si>
  <si>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</si>
  <si>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</si>
  <si>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</si>
  <si>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</si>
  <si>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</si>
  <si>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</si>
  <si>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</si>
  <si>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</si>
  <si>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</si>
  <si>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</si>
  <si>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</si>
  <si>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</si>
  <si>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</si>
  <si>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</si>
  <si>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</si>
  <si>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</si>
  <si>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</si>
  <si>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</si>
  <si>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</si>
  <si>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</si>
  <si>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</si>
  <si>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</si>
  <si>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</si>
  <si>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</si>
  <si>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</si>
  <si>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</si>
  <si>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</si>
  <si>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</si>
  <si>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</si>
  <si>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</si>
  <si>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</si>
  <si>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</si>
  <si>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</si>
  <si>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</si>
  <si>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</si>
  <si>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</si>
  <si>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</si>
  <si>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</si>
  <si>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</si>
  <si>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</si>
  <si>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</si>
  <si>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</si>
  <si>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</si>
  <si>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</si>
  <si>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</si>
  <si>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</si>
  <si>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</si>
  <si>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</si>
  <si>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</si>
  <si>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</si>
  <si>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</si>
  <si>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</si>
  <si>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</si>
  <si>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</si>
  <si>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</si>
  <si>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</si>
  <si>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</si>
  <si>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</si>
  <si>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</si>
  <si>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</si>
  <si>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</si>
  <si>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</si>
  <si>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</si>
  <si>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</si>
  <si>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</si>
  <si>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</si>
  <si>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</si>
  <si>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</si>
  <si>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</si>
  <si>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</si>
  <si>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</si>
  <si>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</si>
  <si>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</si>
  <si>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</si>
  <si>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</si>
  <si>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</si>
  <si>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</si>
  <si>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</si>
  <si>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</si>
  <si>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</si>
  <si>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</si>
  <si>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</si>
  <si>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</si>
  <si>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</si>
  <si>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</si>
  <si>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</si>
  <si>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</si>
  <si>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</si>
  <si>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</si>
  <si>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</si>
  <si>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</si>
  <si>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</si>
  <si>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</si>
  <si>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</si>
  <si>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</si>
  <si>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</si>
  <si>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</si>
  <si>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</si>
  <si>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</si>
  <si>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</si>
  <si>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</si>
  <si>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</si>
  <si>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</si>
  <si>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</si>
  <si>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</si>
  <si>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</si>
  <si>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</si>
  <si>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</si>
  <si>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</si>
  <si>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</si>
  <si>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</si>
  <si>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</si>
  <si>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</si>
  <si>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</si>
  <si>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</si>
  <si>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</si>
  <si>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</si>
  <si>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</si>
  <si>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</si>
  <si>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</si>
  <si>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</si>
  <si>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</si>
  <si>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</si>
  <si>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</si>
  <si>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</si>
  <si>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</si>
  <si>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</si>
  <si>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</si>
  <si>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</si>
  <si>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</si>
  <si>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</si>
  <si>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</si>
  <si>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</si>
  <si>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</si>
  <si>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</si>
  <si>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</si>
  <si>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</si>
  <si>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</si>
  <si>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</si>
  <si>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</si>
  <si>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</si>
  <si>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</si>
  <si>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</si>
  <si>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</si>
  <si>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</si>
  <si>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</si>
  <si>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</si>
  <si>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</si>
  <si>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</si>
  <si>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</si>
  <si>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</si>
  <si>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</si>
  <si>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</si>
  <si>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</si>
  <si>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</si>
  <si>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</si>
  <si>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</si>
  <si>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</si>
  <si>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</si>
  <si>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</si>
  <si>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</si>
  <si>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</si>
  <si>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</si>
  <si>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</si>
  <si>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</si>
  <si>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</si>
  <si>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</si>
  <si>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</si>
  <si>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</si>
  <si>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</si>
  <si>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</si>
  <si>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</si>
  <si>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</si>
  <si>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</si>
  <si>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</si>
  <si>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</si>
  <si>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</si>
  <si>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</si>
  <si>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</si>
  <si>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</si>
  <si>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</si>
  <si>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</si>
  <si>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</si>
  <si>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</si>
  <si>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</si>
  <si>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</si>
  <si>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</si>
  <si>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</si>
  <si>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</si>
  <si>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</si>
  <si>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</si>
  <si>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</si>
  <si>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</si>
  <si>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</si>
  <si>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</si>
  <si>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</si>
  <si>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</si>
  <si>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</si>
  <si>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</si>
  <si>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</si>
  <si>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</si>
  <si>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</si>
  <si>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</si>
  <si>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</si>
  <si>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</si>
  <si>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</si>
  <si>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</si>
  <si>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</si>
  <si>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</si>
  <si>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</si>
  <si>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</si>
  <si>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</si>
  <si>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</si>
  <si>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</si>
  <si>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</si>
  <si>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</si>
  <si>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</si>
  <si>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</si>
  <si>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</si>
  <si>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</si>
  <si>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</si>
  <si>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</si>
  <si>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</si>
  <si>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</si>
  <si>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</si>
  <si>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</si>
  <si>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</si>
  <si>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</si>
  <si>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</si>
  <si>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</si>
  <si>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</si>
  <si>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</si>
  <si>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</si>
  <si>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</si>
  <si>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</si>
  <si>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</si>
  <si>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</si>
  <si>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</si>
  <si>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</si>
  <si>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</si>
  <si>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</si>
  <si>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</si>
  <si>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</si>
  <si>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</si>
  <si>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</si>
  <si>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</si>
  <si>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</si>
  <si>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</si>
  <si>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</si>
  <si>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</si>
  <si>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</si>
  <si>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</si>
  <si>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</si>
  <si>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</si>
  <si>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</si>
  <si>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</si>
  <si>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</si>
  <si>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</si>
  <si>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</si>
  <si>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</si>
  <si>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</si>
  <si>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</si>
  <si>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</si>
  <si>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</si>
  <si>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</si>
  <si>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</si>
  <si>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</si>
  <si>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</si>
  <si>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</si>
  <si>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</si>
  <si>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</si>
  <si>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</si>
  <si>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</si>
  <si>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</si>
  <si>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</si>
  <si>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</si>
  <si>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</si>
  <si>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</si>
  <si>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</si>
  <si>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</si>
  <si>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</si>
  <si>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</si>
  <si>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</si>
  <si>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</si>
  <si>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</si>
  <si>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</si>
  <si>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</si>
  <si>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</si>
  <si>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</si>
  <si>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</si>
  <si>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</si>
  <si>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</si>
  <si>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</si>
  <si>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</si>
  <si>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</si>
  <si>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</si>
  <si>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</si>
  <si>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</si>
  <si>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</si>
  <si>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</si>
  <si>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</si>
  <si>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</si>
  <si>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</si>
  <si>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</si>
  <si>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</si>
  <si>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</si>
  <si>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</si>
  <si>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</si>
  <si>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</si>
  <si>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</si>
  <si>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</si>
  <si>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</si>
  <si>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</si>
  <si>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</si>
  <si>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</si>
  <si>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</si>
  <si>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</si>
  <si>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</si>
  <si>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</si>
  <si>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</si>
  <si>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</si>
  <si>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</si>
  <si>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</si>
  <si>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</si>
  <si>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</si>
  <si>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</si>
  <si>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</si>
  <si>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</si>
  <si>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</si>
  <si>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</si>
  <si>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</si>
  <si>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</si>
  <si>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</si>
  <si>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</si>
  <si>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</si>
  <si>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</si>
  <si>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</si>
  <si>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</si>
  <si>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</si>
  <si>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</si>
  <si>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</si>
  <si>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</si>
  <si>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</si>
  <si>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</si>
  <si>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</si>
  <si>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</si>
  <si>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</si>
  <si>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</si>
  <si>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</si>
  <si>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</si>
  <si>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</si>
  <si>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</si>
  <si>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</si>
  <si>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</si>
  <si>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</si>
  <si>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</si>
  <si>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</si>
  <si>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</si>
  <si>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</si>
  <si>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</si>
  <si>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</si>
  <si>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</si>
  <si>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</si>
  <si>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</si>
  <si>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</si>
  <si>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</si>
  <si>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</si>
  <si>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</si>
  <si>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</si>
  <si>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</si>
  <si>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</si>
  <si>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</si>
  <si>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</si>
  <si>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</si>
  <si>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</si>
  <si>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</si>
  <si>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</si>
  <si>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</si>
  <si>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</si>
  <si>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</si>
  <si>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</si>
  <si>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</si>
  <si>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</si>
  <si>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</si>
  <si>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</si>
  <si>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</si>
  <si>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</si>
  <si>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</si>
  <si>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</si>
  <si>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</si>
  <si>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</si>
  <si>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</si>
  <si>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</si>
  <si>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</si>
  <si>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</si>
  <si>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</si>
  <si>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</si>
  <si>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</si>
  <si>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</si>
  <si>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</si>
  <si>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</si>
  <si>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</si>
  <si>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</si>
  <si>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</si>
  <si>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</si>
  <si>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</si>
  <si>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</si>
  <si>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</si>
  <si>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</si>
  <si>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</si>
  <si>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</si>
  <si>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</si>
  <si>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</si>
  <si>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</si>
  <si>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</si>
  <si>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</si>
  <si>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</si>
  <si>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</si>
  <si>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</si>
  <si>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</si>
  <si>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</si>
  <si>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</si>
  <si>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</si>
  <si>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</si>
  <si>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</si>
  <si>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</si>
  <si>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</si>
  <si>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</si>
  <si>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</si>
  <si>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</si>
  <si>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</si>
  <si>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</si>
  <si>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</si>
  <si>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</si>
  <si>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</si>
  <si>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</si>
  <si>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</si>
  <si>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</si>
  <si>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</si>
  <si>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</si>
  <si>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</si>
  <si>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</si>
  <si>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</si>
  <si>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</si>
  <si>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</si>
  <si>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</si>
  <si>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</si>
  <si>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</si>
  <si>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</si>
  <si>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</si>
  <si>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</si>
  <si>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</si>
  <si>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</si>
  <si>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</si>
  <si>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</si>
  <si>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</si>
  <si>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</si>
  <si>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</si>
  <si>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</si>
  <si>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</si>
  <si>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</si>
  <si>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</si>
  <si>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</si>
  <si>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</si>
  <si>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</si>
  <si>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</si>
  <si>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</si>
  <si>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</si>
  <si>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</si>
  <si>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</si>
  <si>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</si>
  <si>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</si>
  <si>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</si>
  <si>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</si>
  <si>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</si>
  <si>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</si>
  <si>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</si>
  <si>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</si>
  <si>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</si>
  <si>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</si>
  <si>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</si>
  <si>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</si>
  <si>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</si>
  <si>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</si>
  <si>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</si>
  <si>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</si>
  <si>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</si>
  <si>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</si>
  <si>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</si>
  <si>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</si>
  <si>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</si>
  <si>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</si>
  <si>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</si>
  <si>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</si>
  <si>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</si>
  <si>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</si>
  <si>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</si>
  <si>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</si>
  <si>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</si>
  <si>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</si>
  <si>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</si>
  <si>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</si>
  <si>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</si>
  <si>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</si>
  <si>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</si>
  <si>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</si>
  <si>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</si>
  <si>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</si>
  <si>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</si>
  <si>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</si>
  <si>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</si>
  <si>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</si>
  <si>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</si>
  <si>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</si>
  <si>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</si>
  <si>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</si>
  <si>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</si>
  <si>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</si>
  <si>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</si>
  <si>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</si>
  <si>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</si>
  <si>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</si>
  <si>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</si>
  <si>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</si>
  <si>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</si>
  <si>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</si>
  <si>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</si>
  <si>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</si>
  <si>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</si>
  <si>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</si>
  <si>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</si>
  <si>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</si>
  <si>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</si>
  <si>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</si>
  <si>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</si>
  <si>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</si>
  <si>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</si>
  <si>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</si>
  <si>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</si>
  <si>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</si>
  <si>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</si>
  <si>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</si>
  <si>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</si>
  <si>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</si>
  <si>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</si>
  <si>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</si>
  <si>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</si>
  <si>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</si>
  <si>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</si>
  <si>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</si>
  <si>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</si>
  <si>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</si>
  <si>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</si>
  <si>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</si>
  <si>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</si>
  <si>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</si>
  <si>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</si>
  <si>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</si>
  <si>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</si>
  <si>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</si>
  <si>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</si>
  <si>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</si>
  <si>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</si>
  <si>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</si>
  <si>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</si>
  <si>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</si>
  <si>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</si>
  <si>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</si>
  <si>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</si>
  <si>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</si>
  <si>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</si>
  <si>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</si>
  <si>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</si>
  <si>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</si>
  <si>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</si>
  <si>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</si>
  <si>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</si>
  <si>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</si>
  <si>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</si>
  <si>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</si>
  <si>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</si>
  <si>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</si>
  <si>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</si>
  <si>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</si>
  <si>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</si>
  <si>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</si>
  <si>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</si>
  <si>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</si>
  <si>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</si>
  <si>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</si>
  <si>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</si>
  <si>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</si>
  <si>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</si>
  <si>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</si>
  <si>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</si>
  <si>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</si>
  <si>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</si>
  <si>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</si>
  <si>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</si>
  <si>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</si>
  <si>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</si>
  <si>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</si>
  <si>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</si>
  <si>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</si>
  <si>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</si>
  <si>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</si>
  <si>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</si>
  <si>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</si>
  <si>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</si>
  <si>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</si>
  <si>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</si>
  <si>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</si>
  <si>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</si>
  <si>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</si>
  <si>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</si>
  <si>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</si>
  <si>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</si>
  <si>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</si>
  <si>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</si>
  <si>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</si>
  <si>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</si>
  <si>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</si>
  <si>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</si>
  <si>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</si>
  <si>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</si>
  <si>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</si>
  <si>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</si>
  <si>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</si>
  <si>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</si>
  <si>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</si>
  <si>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</si>
  <si>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</si>
  <si>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</si>
  <si>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</si>
  <si>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</si>
  <si>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</si>
  <si>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</si>
  <si>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</si>
  <si>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</si>
  <si>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</si>
  <si>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</si>
  <si>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</si>
  <si>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</si>
  <si>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</si>
  <si>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</si>
  <si>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</si>
  <si>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</si>
  <si>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</si>
  <si>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</si>
  <si>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</si>
  <si>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</si>
  <si>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</si>
  <si>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</si>
  <si>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</si>
  <si>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</si>
  <si>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</si>
  <si>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</si>
  <si>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</si>
  <si>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</si>
  <si>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</si>
  <si>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</si>
  <si>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</si>
  <si>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</si>
  <si>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</si>
  <si>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</si>
  <si>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</si>
  <si>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</si>
  <si>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</si>
  <si>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</si>
  <si>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</si>
  <si>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</si>
  <si>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</si>
  <si>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</si>
  <si>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</si>
  <si>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</si>
  <si>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</si>
  <si>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</si>
  <si>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</si>
  <si>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</si>
  <si>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</si>
  <si>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</si>
  <si>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</si>
  <si>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</si>
  <si>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</si>
  <si>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</si>
  <si>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</si>
  <si>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</si>
  <si>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</si>
  <si>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</si>
  <si>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</si>
  <si>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</si>
  <si>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</si>
  <si>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</si>
  <si>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</si>
  <si>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</si>
  <si>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</si>
  <si>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</si>
  <si>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</si>
  <si>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</si>
  <si>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</si>
  <si>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</si>
  <si>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</si>
  <si>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</si>
  <si>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</si>
  <si>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</si>
  <si>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</si>
  <si>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</si>
  <si>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</si>
  <si>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</si>
  <si>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</si>
  <si>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</si>
  <si>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</si>
  <si>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</si>
  <si>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</si>
  <si>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</si>
  <si>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</si>
  <si>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</si>
  <si>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</si>
  <si>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</si>
  <si>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</si>
  <si>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</si>
  <si>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</si>
  <si>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</si>
  <si>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</si>
  <si>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</si>
  <si>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</si>
  <si>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</si>
  <si>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</si>
  <si>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</si>
  <si>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</si>
  <si>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</si>
  <si>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</si>
  <si>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</si>
  <si>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</si>
  <si>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</si>
  <si>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</si>
  <si>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</si>
  <si>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</si>
  <si>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</si>
  <si>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</si>
  <si>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</si>
  <si>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</si>
  <si>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</si>
  <si>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</si>
  <si>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</si>
  <si>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</si>
  <si>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</si>
  <si>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</si>
  <si>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</si>
  <si>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</si>
  <si>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</si>
  <si>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</si>
  <si>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</si>
  <si>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</si>
  <si>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</si>
  <si>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</si>
  <si>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</si>
  <si>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</si>
  <si>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</si>
  <si>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</si>
  <si>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</si>
  <si>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</si>
  <si>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</si>
  <si>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</si>
  <si>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</si>
  <si>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</si>
  <si>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</si>
  <si>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</si>
  <si>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</si>
  <si>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</si>
  <si>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</si>
  <si>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</si>
  <si>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</si>
  <si>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</si>
  <si>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</si>
  <si>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</si>
  <si>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</si>
  <si>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</si>
  <si>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</si>
  <si>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</si>
  <si>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</si>
  <si>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</si>
  <si>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</si>
  <si>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</si>
  <si>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</si>
  <si>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</si>
  <si>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</si>
  <si>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</si>
  <si>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</si>
  <si>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</si>
  <si>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</si>
  <si>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</si>
  <si>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</si>
  <si>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</si>
  <si>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</si>
  <si>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</si>
  <si>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</si>
  <si>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</si>
  <si>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</si>
  <si>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</si>
  <si>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</si>
  <si>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</si>
  <si>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</si>
  <si>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</si>
  <si>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</si>
  <si>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</si>
  <si>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</si>
  <si>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</si>
  <si>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</si>
  <si>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</si>
  <si>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</si>
  <si>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</si>
  <si>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</si>
  <si>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</si>
  <si>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</si>
  <si>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</si>
  <si>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</si>
  <si>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</si>
  <si>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</si>
  <si>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</si>
  <si>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</si>
  <si>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</si>
  <si>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</si>
  <si>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</si>
  <si>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</si>
  <si>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</si>
  <si>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</si>
  <si>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</si>
  <si>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</si>
  <si>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</si>
  <si>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</si>
  <si>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</si>
  <si>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</si>
  <si>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</si>
  <si>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</si>
  <si>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</si>
  <si>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</si>
  <si>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</si>
  <si>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</si>
  <si>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</si>
  <si>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</si>
  <si>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</si>
  <si>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</si>
  <si>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</si>
  <si>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</si>
  <si>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</si>
  <si>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</si>
  <si>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</si>
  <si>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</si>
  <si>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</si>
  <si>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</si>
  <si>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</si>
  <si>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</si>
  <si>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</si>
  <si>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</si>
  <si>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</si>
  <si>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</si>
  <si>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</si>
  <si>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</si>
  <si>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</si>
  <si>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</si>
  <si>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</si>
  <si>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</si>
  <si>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</si>
  <si>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</si>
  <si>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</si>
  <si>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</si>
  <si>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</si>
  <si>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</si>
  <si>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</si>
  <si>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</si>
  <si>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</si>
  <si>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</si>
  <si>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</si>
  <si>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</si>
  <si>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</si>
  <si>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</si>
  <si>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</si>
  <si>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</si>
  <si>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</si>
  <si>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</si>
  <si>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</si>
  <si>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</si>
  <si>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</si>
  <si>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</si>
  <si>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</si>
  <si>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</si>
  <si>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</si>
  <si>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</si>
  <si>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</si>
  <si>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</si>
  <si>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</si>
  <si>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</si>
  <si>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</si>
  <si>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</si>
  <si>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</si>
  <si>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</si>
  <si>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</si>
  <si>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</si>
  <si>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</si>
  <si>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</si>
  <si>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</si>
  <si>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</si>
  <si>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</si>
  <si>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</si>
  <si>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</si>
  <si>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</si>
  <si>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</si>
  <si>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</si>
  <si>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</si>
  <si>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</si>
  <si>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</si>
  <si>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</si>
  <si>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</si>
  <si>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</si>
  <si>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</si>
  <si>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</si>
  <si>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</si>
  <si>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</si>
  <si>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</si>
  <si>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</si>
  <si>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</si>
  <si>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</si>
  <si>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</si>
  <si>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</si>
  <si>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</si>
  <si>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</si>
  <si>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</si>
  <si>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</si>
  <si>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</si>
  <si>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</si>
  <si>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</si>
  <si>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</si>
  <si>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</si>
  <si>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</si>
  <si>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</si>
  <si>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</si>
  <si>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</si>
  <si>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</si>
  <si>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</si>
  <si>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</si>
  <si>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</si>
  <si>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</si>
  <si>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</si>
  <si>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</si>
  <si>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</si>
  <si>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</si>
  <si>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</si>
  <si>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</si>
  <si>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</si>
  <si>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</si>
  <si>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</si>
  <si>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</si>
  <si>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</si>
  <si>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</si>
  <si>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</si>
  <si>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</si>
  <si>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</si>
  <si>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</si>
  <si>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</si>
  <si>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</si>
  <si>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</si>
  <si>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</si>
  <si>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</si>
  <si>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</si>
  <si>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</si>
  <si>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</si>
  <si>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</si>
  <si>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</si>
  <si>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</si>
  <si>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</si>
  <si>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</si>
  <si>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</si>
  <si>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</si>
  <si>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</si>
  <si>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</si>
  <si>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</si>
  <si>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</si>
  <si>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</si>
  <si>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</si>
  <si>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</si>
  <si>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</si>
  <si>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</si>
  <si>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</si>
  <si>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</si>
  <si>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</si>
  <si>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</si>
  <si>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</si>
  <si>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</si>
  <si>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</si>
  <si>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</si>
  <si>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</si>
  <si>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</si>
  <si>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</si>
  <si>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</si>
  <si>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</si>
  <si>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</si>
  <si>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</si>
  <si>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</si>
  <si>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</si>
  <si>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</si>
  <si>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</si>
  <si>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</si>
  <si>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</si>
  <si>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</si>
  <si>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</si>
  <si>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</si>
  <si>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</si>
  <si>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</si>
  <si>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</si>
  <si>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</si>
  <si>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</si>
  <si>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</si>
  <si>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</si>
  <si>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</si>
  <si>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</si>
  <si>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</si>
  <si>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</si>
  <si>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</si>
  <si>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</si>
  <si>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</si>
  <si>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</si>
  <si>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</si>
  <si>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</si>
  <si>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</si>
  <si>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</si>
  <si>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</si>
  <si>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</si>
  <si>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</si>
  <si>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</si>
  <si>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</si>
  <si>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</si>
  <si>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</si>
  <si>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</si>
  <si>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</si>
  <si>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</si>
  <si>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</si>
  <si>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</si>
  <si>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</si>
  <si>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</si>
  <si>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</si>
  <si>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</si>
  <si>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</si>
  <si>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</si>
  <si>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</si>
  <si>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</si>
  <si>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</si>
  <si>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</si>
  <si>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</si>
  <si>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</si>
  <si>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</si>
  <si>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</si>
  <si>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</si>
  <si>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</si>
  <si>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</si>
  <si>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</si>
  <si>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</si>
  <si>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</si>
  <si>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</si>
  <si>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</si>
  <si>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</si>
  <si>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</si>
  <si>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</si>
  <si>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</si>
  <si>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</si>
  <si>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</si>
  <si>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</si>
  <si>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</si>
  <si>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</si>
  <si>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</si>
  <si>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</si>
  <si>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</si>
  <si>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</si>
  <si>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</si>
  <si>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</si>
  <si>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</si>
  <si>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</si>
  <si>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</si>
  <si>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</si>
  <si>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</si>
  <si>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</si>
  <si>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</si>
  <si>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</si>
  <si>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</si>
  <si>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</si>
  <si>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</si>
  <si>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</si>
  <si>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</si>
  <si>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</si>
  <si>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</si>
  <si>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</si>
  <si>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</si>
  <si>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</si>
  <si>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</si>
  <si>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</si>
  <si>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</si>
  <si>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</si>
  <si>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</si>
  <si>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</si>
  <si>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</si>
  <si>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</si>
  <si>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</si>
  <si>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</si>
  <si>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</si>
  <si>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</si>
  <si>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</si>
  <si>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</si>
  <si>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</si>
  <si>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</si>
  <si>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</si>
  <si>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</si>
  <si>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</si>
  <si>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</si>
  <si>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</si>
  <si>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</si>
  <si>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</si>
  <si>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</si>
  <si>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</si>
  <si>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</si>
  <si>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</si>
  <si>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</si>
  <si>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</si>
  <si>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</si>
  <si>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</si>
  <si>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</si>
  <si>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</si>
  <si>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</si>
  <si>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</si>
  <si>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</si>
  <si>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</si>
  <si>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</si>
  <si>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</si>
  <si>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</si>
  <si>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</si>
  <si>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</si>
  <si>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</si>
  <si>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</si>
  <si>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</si>
  <si>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</si>
  <si>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</si>
  <si>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</si>
  <si>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</si>
  <si>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</si>
  <si>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</si>
  <si>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</si>
  <si>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</si>
  <si>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</si>
  <si>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</si>
  <si>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</si>
  <si>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</si>
  <si>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</si>
  <si>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</si>
  <si>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</si>
  <si>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</si>
  <si>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</si>
  <si>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</si>
  <si>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</si>
  <si>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</si>
  <si>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</si>
  <si>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</si>
  <si>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</si>
  <si>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</si>
  <si>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</si>
  <si>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</si>
  <si>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</si>
  <si>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</si>
  <si>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</si>
  <si>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</si>
  <si>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</si>
  <si>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</si>
  <si>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</si>
  <si>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</si>
  <si>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</si>
  <si>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</si>
  <si>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</si>
  <si>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</si>
  <si>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</si>
  <si>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</si>
  <si>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</si>
  <si>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</si>
  <si>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</si>
  <si>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</si>
  <si>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</si>
  <si>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</si>
  <si>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</si>
  <si>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</si>
  <si>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</si>
  <si>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</si>
  <si>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</si>
  <si>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</si>
  <si>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</si>
  <si>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</si>
  <si>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</si>
  <si>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</si>
  <si>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</si>
  <si>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</si>
  <si>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</si>
  <si>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</si>
  <si>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</si>
  <si>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</si>
  <si>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</si>
  <si>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</si>
  <si>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</si>
  <si>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</si>
  <si>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</si>
  <si>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</si>
  <si>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</si>
  <si>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</si>
  <si>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</si>
  <si>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</si>
  <si>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</si>
  <si>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</si>
  <si>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</si>
  <si>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</si>
  <si>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</si>
  <si>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</si>
  <si>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</si>
  <si>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</si>
  <si>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</si>
  <si>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</si>
  <si>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</si>
  <si>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</si>
  <si>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</si>
  <si>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</si>
  <si>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</si>
  <si>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</si>
  <si>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</si>
  <si>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</si>
  <si>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</si>
  <si>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</si>
  <si>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</si>
  <si>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</si>
  <si>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</si>
  <si>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</si>
  <si>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</si>
  <si>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</si>
  <si>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</si>
  <si>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</si>
  <si>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</si>
  <si>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</si>
  <si>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</si>
  <si>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</si>
  <si>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</si>
  <si>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</si>
  <si>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</si>
  <si>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</si>
  <si>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</si>
  <si>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</si>
  <si>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</si>
  <si>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</si>
  <si>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</si>
  <si>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</si>
  <si>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</si>
  <si>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</si>
  <si>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</si>
  <si>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</si>
  <si>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</si>
  <si>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</si>
  <si>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</si>
  <si>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</si>
  <si>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</si>
  <si>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</si>
  <si>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</si>
  <si>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</si>
  <si>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</si>
  <si>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</si>
  <si>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</si>
  <si>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</si>
  <si>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</si>
  <si>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</si>
  <si>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</si>
  <si>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</si>
  <si>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</si>
  <si>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</si>
  <si>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</si>
  <si>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</si>
  <si>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</si>
  <si>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</si>
  <si>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</si>
  <si>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</si>
  <si>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</si>
  <si>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</si>
  <si>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</si>
  <si>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</si>
  <si>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</si>
  <si>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</si>
  <si>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</si>
  <si>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</si>
  <si>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</si>
  <si>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</si>
  <si>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</si>
  <si>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</si>
  <si>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</si>
  <si>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</si>
  <si>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</si>
  <si>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</si>
  <si>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</si>
  <si>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</si>
  <si>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</si>
  <si>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</si>
  <si>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</si>
  <si>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</si>
  <si>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</si>
  <si>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</si>
  <si>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</si>
  <si>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</si>
  <si>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</si>
  <si>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</si>
  <si>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</si>
  <si>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</si>
  <si>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</si>
  <si>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</si>
  <si>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</si>
  <si>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</si>
  <si>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</si>
  <si>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</si>
  <si>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</si>
  <si>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</si>
  <si>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</si>
  <si>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</si>
  <si>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</si>
  <si>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</si>
  <si>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</si>
  <si>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</si>
  <si>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</si>
  <si>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</si>
  <si>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</si>
  <si>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</si>
  <si>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</si>
  <si>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</si>
  <si>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</si>
  <si>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</si>
  <si>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</si>
  <si>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</si>
  <si>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</si>
  <si>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</si>
  <si>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</si>
  <si>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</si>
  <si>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</si>
  <si>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</si>
  <si>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</si>
  <si>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</si>
  <si>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</si>
  <si>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</si>
  <si>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</si>
  <si>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</si>
  <si>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</si>
  <si>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</si>
  <si>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</si>
  <si>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</si>
  <si>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</si>
  <si>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</si>
  <si>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</si>
  <si>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</si>
  <si>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</si>
  <si>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</si>
  <si>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</si>
  <si>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</si>
  <si>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</si>
  <si>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</si>
  <si>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</si>
  <si>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</si>
  <si>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</si>
  <si>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</si>
  <si>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</si>
  <si>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</si>
  <si>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</si>
  <si>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</si>
  <si>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</si>
  <si>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</si>
  <si>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</si>
  <si>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</si>
  <si>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</si>
  <si>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</si>
  <si>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</si>
  <si>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</si>
  <si>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</si>
  <si>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</si>
  <si>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</si>
  <si>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</si>
  <si>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</si>
  <si>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</si>
  <si>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</si>
  <si>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</si>
  <si>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</si>
  <si>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</si>
  <si>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</si>
  <si>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</si>
  <si>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</si>
  <si>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</si>
  <si>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</si>
  <si>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</si>
  <si>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</si>
  <si>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</si>
  <si>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</si>
  <si>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</si>
  <si>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</si>
  <si>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</si>
  <si>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</si>
  <si>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</si>
  <si>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</si>
  <si>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</si>
  <si>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</si>
  <si>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</si>
  <si>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</si>
  <si>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</si>
  <si>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</si>
  <si>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</si>
  <si>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</si>
  <si>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</si>
  <si>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</si>
  <si>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</si>
  <si>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</si>
  <si>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</si>
  <si>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</si>
  <si>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</si>
  <si>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</si>
  <si>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</si>
  <si>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</si>
  <si>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</si>
  <si>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</si>
  <si>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</si>
  <si>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</si>
  <si>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</si>
  <si>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</si>
  <si>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</si>
  <si>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</si>
  <si>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</si>
  <si>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</si>
  <si>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</si>
  <si>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</si>
  <si>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</si>
  <si>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</si>
  <si>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</si>
  <si>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</si>
  <si>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</si>
  <si>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</si>
  <si>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</si>
  <si>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</si>
  <si>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</si>
  <si>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</si>
  <si>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</si>
  <si>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</si>
  <si>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</si>
  <si>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</si>
  <si>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</si>
  <si>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</si>
  <si>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</si>
  <si>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</si>
  <si>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</si>
  <si>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</si>
  <si>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</si>
  <si>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</si>
  <si>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</si>
  <si>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</si>
  <si>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</si>
  <si>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</si>
  <si>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</si>
  <si>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</si>
  <si>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</si>
  <si>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</si>
  <si>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</si>
  <si>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</si>
  <si>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</si>
  <si>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</si>
  <si>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</si>
  <si>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</si>
  <si>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</si>
  <si>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</si>
  <si>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</si>
  <si>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</si>
  <si>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</si>
  <si>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</si>
  <si>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</si>
  <si>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</si>
  <si>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</si>
  <si>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</si>
  <si>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</si>
  <si>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</si>
  <si>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</si>
  <si>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</si>
  <si>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</si>
  <si>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</si>
  <si>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</si>
  <si>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</si>
  <si>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</si>
  <si>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</si>
  <si>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</si>
  <si>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</si>
  <si>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</si>
  <si>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</si>
  <si>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</si>
  <si>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</si>
  <si>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</si>
  <si>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</si>
  <si>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</si>
  <si>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</si>
  <si>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</si>
  <si>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</si>
  <si>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</si>
  <si>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</si>
  <si>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</si>
  <si>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</si>
  <si>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</si>
  <si>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</si>
  <si>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</si>
  <si>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</si>
  <si>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</si>
  <si>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</si>
  <si>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</si>
  <si>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</si>
  <si>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</si>
  <si>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</si>
  <si>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</si>
  <si>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</si>
  <si>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</si>
  <si>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</si>
  <si>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</si>
  <si>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</si>
  <si>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</si>
  <si>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</si>
  <si>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</si>
  <si>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</si>
  <si>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</si>
  <si>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</si>
  <si>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</si>
  <si>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</si>
  <si>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</si>
  <si>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</si>
  <si>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</si>
  <si>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</si>
  <si>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</si>
  <si>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</si>
  <si>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</si>
  <si>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</si>
  <si>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</si>
  <si>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</si>
  <si>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</si>
  <si>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</si>
  <si>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</si>
  <si>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</si>
  <si>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</si>
  <si>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</si>
  <si>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</si>
  <si>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</si>
  <si>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</si>
  <si>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</si>
  <si>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</si>
  <si>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</si>
  <si>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</si>
  <si>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</si>
  <si>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</si>
  <si>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</si>
  <si>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</si>
  <si>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</si>
  <si>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</si>
  <si>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</si>
  <si>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</si>
  <si>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</si>
  <si>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</si>
  <si>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</si>
  <si>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</si>
  <si>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</si>
  <si>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</si>
  <si>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</si>
  <si>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</si>
  <si>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</si>
  <si>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</si>
  <si>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</si>
  <si>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</si>
  <si>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</si>
  <si>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</si>
  <si>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</si>
  <si>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</si>
  <si>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</si>
  <si>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</si>
  <si>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</si>
  <si>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</si>
  <si>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</si>
  <si>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</si>
  <si>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</si>
  <si>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</si>
  <si>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</si>
  <si>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</si>
  <si>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</si>
  <si>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</si>
  <si>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</si>
  <si>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</si>
  <si>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</si>
  <si>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</si>
  <si>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</si>
  <si>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</si>
  <si>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</si>
  <si>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</si>
  <si>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</si>
  <si>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</si>
  <si>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</si>
  <si>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</si>
  <si>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</si>
  <si>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</si>
  <si>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</si>
  <si>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</si>
  <si>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</si>
  <si>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</si>
  <si>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</si>
  <si>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</si>
  <si>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</si>
  <si>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</si>
  <si>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</si>
  <si>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</si>
  <si>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</si>
  <si>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</si>
  <si>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</si>
  <si>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</si>
  <si>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</si>
  <si>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</si>
  <si>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</si>
  <si>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</si>
  <si>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</si>
  <si>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</si>
  <si>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</si>
  <si>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</si>
  <si>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</si>
  <si>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</si>
  <si>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</si>
  <si>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</si>
  <si>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</si>
  <si>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</si>
  <si>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</si>
  <si>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</si>
  <si>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</si>
  <si>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</si>
  <si>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</si>
  <si>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</si>
  <si>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</si>
  <si>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</si>
  <si>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</si>
  <si>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</si>
  <si>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</si>
  <si>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</si>
  <si>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</si>
  <si>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</si>
  <si>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</si>
  <si>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</si>
  <si>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</si>
  <si>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</si>
  <si>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</si>
  <si>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</si>
  <si>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</si>
  <si>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</si>
  <si>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</si>
  <si>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</si>
  <si>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</si>
  <si>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</si>
  <si>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</si>
  <si>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</si>
  <si>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</si>
  <si>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</si>
  <si>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</si>
  <si>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</si>
  <si>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</si>
  <si>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</si>
  <si>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</si>
  <si>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</si>
  <si>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</si>
  <si>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</si>
  <si>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</si>
  <si>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</si>
  <si>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</si>
  <si>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</si>
  <si>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</si>
  <si>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</si>
  <si>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</si>
  <si>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</si>
  <si>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</si>
  <si>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</si>
  <si>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</si>
  <si>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</si>
  <si>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</si>
  <si>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</si>
  <si>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</si>
  <si>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</si>
  <si>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</si>
  <si>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</si>
  <si>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</si>
  <si>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</si>
  <si>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</si>
  <si>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</si>
  <si>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</si>
  <si>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</si>
  <si>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</si>
  <si>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</si>
  <si>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</si>
  <si>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</si>
  <si>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</si>
  <si>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</si>
  <si>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</si>
  <si>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</si>
  <si>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</si>
  <si>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</si>
  <si>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</si>
  <si>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</si>
  <si>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</si>
  <si>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</si>
  <si>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</si>
  <si>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</si>
  <si>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</si>
  <si>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</si>
  <si>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</si>
  <si>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</si>
  <si>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</si>
  <si>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</si>
  <si>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</si>
  <si>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</si>
  <si>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</si>
  <si>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</si>
  <si>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</si>
  <si>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</si>
  <si>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</si>
  <si>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</si>
  <si>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</si>
  <si>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</si>
  <si>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</si>
  <si>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</si>
  <si>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</si>
  <si>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</si>
  <si>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</si>
  <si>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</si>
  <si>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</si>
  <si>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</si>
  <si>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</si>
  <si>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</si>
  <si>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</si>
  <si>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</si>
  <si>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</si>
  <si>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</si>
  <si>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</si>
  <si>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</si>
  <si>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</si>
  <si>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</si>
  <si>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</si>
  <si>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</si>
  <si>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</si>
  <si>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</si>
  <si>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</si>
  <si>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</si>
  <si>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</si>
  <si>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</si>
  <si>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</si>
  <si>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</si>
  <si>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</si>
  <si>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</si>
  <si>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</si>
  <si>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</si>
  <si>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</si>
  <si>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</si>
  <si>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</si>
  <si>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</si>
  <si>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</si>
  <si>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</si>
  <si>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</si>
  <si>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</si>
  <si>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</si>
  <si>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</si>
  <si>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</si>
  <si>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</si>
  <si>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</si>
  <si>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</si>
  <si>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</si>
  <si>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</si>
  <si>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</si>
  <si>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</si>
  <si>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</si>
  <si>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</si>
  <si>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</si>
  <si>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</si>
  <si>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</si>
  <si>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</si>
  <si>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</si>
  <si>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</si>
  <si>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</si>
  <si>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</si>
  <si>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</si>
  <si>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</si>
  <si>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</si>
  <si>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</si>
  <si>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</si>
  <si>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</si>
  <si>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</si>
  <si>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</si>
  <si>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</si>
  <si>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</si>
  <si>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</si>
  <si>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</si>
  <si>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</si>
  <si>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</si>
  <si>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</si>
  <si>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</si>
  <si>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</si>
  <si>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</si>
  <si>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</si>
  <si>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</si>
  <si>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</si>
  <si>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</si>
  <si>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</si>
  <si>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</si>
  <si>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</si>
  <si>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</si>
  <si>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</si>
  <si>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</si>
  <si>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</si>
  <si>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</si>
  <si>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</si>
  <si>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</si>
  <si>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</si>
  <si>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</si>
  <si>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</si>
  <si>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</si>
  <si>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</si>
  <si>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</si>
  <si>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</si>
  <si>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</si>
  <si>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</si>
  <si>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</si>
  <si>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</si>
  <si>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</si>
  <si>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</si>
  <si>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</si>
  <si>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</si>
  <si>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</si>
  <si>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</si>
  <si>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</si>
  <si>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</si>
  <si>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</si>
  <si>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</si>
  <si>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</si>
  <si>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</si>
  <si>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</si>
  <si>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</si>
  <si>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</si>
  <si>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</si>
  <si>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</si>
  <si>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</si>
  <si>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</si>
  <si>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</si>
  <si>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</si>
  <si>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</si>
  <si>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</si>
  <si>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</si>
  <si>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</si>
  <si>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</si>
  <si>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</si>
  <si>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</si>
  <si>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</si>
  <si>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</si>
  <si>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</si>
  <si>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</si>
  <si>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</si>
  <si>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</si>
  <si>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</si>
  <si>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</si>
  <si>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</si>
  <si>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</si>
  <si>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</si>
  <si>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</si>
  <si>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</si>
  <si>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</si>
  <si>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</si>
  <si>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</si>
  <si>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</si>
  <si>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</si>
  <si>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</si>
  <si>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</si>
  <si>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</si>
  <si>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</si>
  <si>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</si>
  <si>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</si>
  <si>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</si>
  <si>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</si>
  <si>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</si>
  <si>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</si>
  <si>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</si>
  <si>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</si>
  <si>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</si>
  <si>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</si>
  <si>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</si>
  <si>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</si>
  <si>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</si>
  <si>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</si>
  <si>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</si>
  <si>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</si>
  <si>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</si>
  <si>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</si>
  <si>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</si>
  <si>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</si>
  <si>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</si>
  <si>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</si>
  <si>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</si>
  <si>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</si>
  <si>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</si>
  <si>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</si>
  <si>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</si>
  <si>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</si>
  <si>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</si>
  <si>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</si>
  <si>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</si>
  <si>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</si>
  <si>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</si>
  <si>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</si>
  <si>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</si>
  <si>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</si>
  <si>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</si>
  <si>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</si>
  <si>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</si>
  <si>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</si>
  <si>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</si>
  <si>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</si>
  <si>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</si>
  <si>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</si>
  <si>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</si>
  <si>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</si>
  <si>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</si>
  <si>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</si>
  <si>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</si>
  <si>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</si>
  <si>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</si>
  <si>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</si>
  <si>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</si>
  <si>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</si>
  <si>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</si>
  <si>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</si>
  <si>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</si>
  <si>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</si>
  <si>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</si>
  <si>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</si>
  <si>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</si>
  <si>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</si>
  <si>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</si>
  <si>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</si>
  <si>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</si>
  <si>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</si>
  <si>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</si>
  <si>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</si>
  <si>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</si>
  <si>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</si>
  <si>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</si>
  <si>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</si>
  <si>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</si>
  <si>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</si>
  <si>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</si>
  <si>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</si>
  <si>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</si>
  <si>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</si>
  <si>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</si>
  <si>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</si>
  <si>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</si>
  <si>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</si>
  <si>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</si>
  <si>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</si>
  <si>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</si>
  <si>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</si>
  <si>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</si>
  <si>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</si>
  <si>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</si>
  <si>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</si>
  <si>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</si>
  <si>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</si>
  <si>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</si>
  <si>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</si>
  <si>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</si>
  <si>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</si>
  <si>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</si>
  <si>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</si>
  <si>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</si>
  <si>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</si>
  <si>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</si>
  <si>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</si>
  <si>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</si>
  <si>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</si>
  <si>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</si>
  <si>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</si>
  <si>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</si>
  <si>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</si>
  <si>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</si>
  <si>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</si>
  <si>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</si>
  <si>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</si>
  <si>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</si>
  <si>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</si>
  <si>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</si>
  <si>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</si>
  <si>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</si>
  <si>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</si>
  <si>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</si>
  <si>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</si>
  <si>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</si>
  <si>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</si>
  <si>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</si>
  <si>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</si>
  <si>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</si>
  <si>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</si>
  <si>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</si>
  <si>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</si>
  <si>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</si>
  <si>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</si>
  <si>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</si>
  <si>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</si>
  <si>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</si>
  <si>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</si>
  <si>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</si>
  <si>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</si>
  <si>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</si>
  <si>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</si>
  <si>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</si>
  <si>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</si>
  <si>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</si>
  <si>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</si>
  <si>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</si>
  <si>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</si>
  <si>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</si>
  <si>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</si>
  <si>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</si>
  <si>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</si>
  <si>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</si>
  <si>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</si>
  <si>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</si>
  <si>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</si>
  <si>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</si>
  <si>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</si>
  <si>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</si>
  <si>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</si>
  <si>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</si>
  <si>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</si>
  <si>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</si>
  <si>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</si>
  <si>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</si>
  <si>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</si>
  <si>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</si>
  <si>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</si>
  <si>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</si>
  <si>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</si>
  <si>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</si>
  <si>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</si>
  <si>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</si>
  <si>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</si>
  <si>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</si>
  <si>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</si>
  <si>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</si>
  <si>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</si>
  <si>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</si>
  <si>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</si>
  <si>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</si>
  <si>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</si>
  <si>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</si>
  <si>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</si>
  <si>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</si>
  <si>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</si>
  <si>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</si>
  <si>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</si>
  <si>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</si>
  <si>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</si>
  <si>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</si>
  <si>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</si>
  <si>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</si>
  <si>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</si>
  <si>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</si>
  <si>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</si>
  <si>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</si>
  <si>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</si>
  <si>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</si>
  <si>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</si>
  <si>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</si>
  <si>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</si>
  <si>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</si>
  <si>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</si>
  <si>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</si>
  <si>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</si>
  <si>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</si>
  <si>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</si>
  <si>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</si>
  <si>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</si>
  <si>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</si>
  <si>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</si>
  <si>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</si>
  <si>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</si>
  <si>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</si>
  <si>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</si>
  <si>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</si>
  <si>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</si>
  <si>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</si>
  <si>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</si>
  <si>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</si>
  <si>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</si>
  <si>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</si>
  <si>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</si>
  <si>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</si>
  <si>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</si>
  <si>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</si>
  <si>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</si>
  <si>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</si>
  <si>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</si>
  <si>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</si>
  <si>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</si>
  <si>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</si>
  <si>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</si>
  <si>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</si>
  <si>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</si>
  <si>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</si>
  <si>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</si>
  <si>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</si>
  <si>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</si>
  <si>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</si>
  <si>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</si>
  <si>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</si>
  <si>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</si>
  <si>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</si>
  <si>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</si>
  <si>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</si>
  <si>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</si>
  <si>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</si>
  <si>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</si>
  <si>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</si>
  <si>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</si>
  <si>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</si>
  <si>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</si>
  <si>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</si>
  <si>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</si>
  <si>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</si>
  <si>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</si>
  <si>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</si>
  <si>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</si>
  <si>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</si>
  <si>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</si>
  <si>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</si>
  <si>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</si>
  <si>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</si>
  <si>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</si>
  <si>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</si>
  <si>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</si>
  <si>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</si>
  <si>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</si>
  <si>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</si>
  <si>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</si>
  <si>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</si>
  <si>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</si>
  <si>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</si>
  <si>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</si>
  <si>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</si>
  <si>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</si>
  <si>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</si>
  <si>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</si>
  <si>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</si>
  <si>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</si>
  <si>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</si>
  <si>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</si>
  <si>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</si>
  <si>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</si>
  <si>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</si>
  <si>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</si>
  <si>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</si>
  <si>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</si>
  <si>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</si>
  <si>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</si>
  <si>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</si>
  <si>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</si>
  <si>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</si>
  <si>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</si>
  <si>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</si>
  <si>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</si>
  <si>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</si>
  <si>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</si>
  <si>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</si>
  <si>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</si>
  <si>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</si>
  <si>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</si>
  <si>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</si>
  <si>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</si>
  <si>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</si>
  <si>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</si>
  <si>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</si>
  <si>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</si>
  <si>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</si>
  <si>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</si>
  <si>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</si>
  <si>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</si>
  <si>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</si>
  <si>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</si>
  <si>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</si>
  <si>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</si>
  <si>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</si>
  <si>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</si>
  <si>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</si>
  <si>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</si>
  <si>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</si>
  <si>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</si>
  <si>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</si>
  <si>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</si>
  <si>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</si>
  <si>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</si>
  <si>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</si>
  <si>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</si>
  <si>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</si>
  <si>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</si>
  <si>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</si>
  <si>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</si>
  <si>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</si>
  <si>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</si>
  <si>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</si>
  <si>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</si>
  <si>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</si>
  <si>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</si>
  <si>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</si>
  <si>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</si>
  <si>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</si>
  <si>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</si>
  <si>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</si>
  <si>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</si>
  <si>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</si>
  <si>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</si>
  <si>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</si>
  <si>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</si>
  <si>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</si>
  <si>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</si>
  <si>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</si>
  <si>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</si>
  <si>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</si>
  <si>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</si>
  <si>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</si>
  <si>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</si>
  <si>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</si>
  <si>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</si>
  <si>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</si>
  <si>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</si>
  <si>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</si>
  <si>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</si>
  <si>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</si>
  <si>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</si>
  <si>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</si>
  <si>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</si>
  <si>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</si>
  <si>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</si>
  <si>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</si>
  <si>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</si>
  <si>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</si>
  <si>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</si>
  <si>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</si>
  <si>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</si>
  <si>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</si>
  <si>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</si>
  <si>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</si>
  <si>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</si>
  <si>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</si>
  <si>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</si>
  <si>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</si>
  <si>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</si>
  <si>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</si>
  <si>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</si>
  <si>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</si>
  <si>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</si>
  <si>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</si>
  <si>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</si>
  <si>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</si>
  <si>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</si>
  <si>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</si>
  <si>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</si>
  <si>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</si>
  <si>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</si>
  <si>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</si>
  <si>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</si>
  <si>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</si>
  <si>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</si>
  <si>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</si>
  <si>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</si>
  <si>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</si>
  <si>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</si>
  <si>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</si>
  <si>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</si>
  <si>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</si>
  <si>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</si>
  <si>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</si>
  <si>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</si>
  <si>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</si>
  <si>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</si>
  <si>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</si>
  <si>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</si>
  <si>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</si>
  <si>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</si>
  <si>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</si>
  <si>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</si>
  <si>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</si>
  <si>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</si>
  <si>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</si>
  <si>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</si>
  <si>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</si>
  <si>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</si>
  <si>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</si>
  <si>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</si>
  <si>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</si>
  <si>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</si>
  <si>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</si>
  <si>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</si>
  <si>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</si>
  <si>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</si>
  <si>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</si>
  <si>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</si>
  <si>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</si>
  <si>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</si>
  <si>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</si>
  <si>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</si>
  <si>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</si>
  <si>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</si>
  <si>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</si>
  <si>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</si>
  <si>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</si>
  <si>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</si>
  <si>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</si>
  <si>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</si>
  <si>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</si>
  <si>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</si>
  <si>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</si>
  <si>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</si>
  <si>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</si>
  <si>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</si>
  <si>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</si>
  <si>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</si>
  <si>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</si>
  <si>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</si>
  <si>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</si>
  <si>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</si>
  <si>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</si>
  <si>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</si>
  <si>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</si>
  <si>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</si>
  <si>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</si>
  <si>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</si>
  <si>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</si>
  <si>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</si>
  <si>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</si>
  <si>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</si>
  <si>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</si>
  <si>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</si>
  <si>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</si>
  <si>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</si>
  <si>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</si>
  <si>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</si>
  <si>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</si>
  <si>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</si>
  <si>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</si>
  <si>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</si>
  <si>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</si>
  <si>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</si>
  <si>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</si>
  <si>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</si>
  <si>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</si>
  <si>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</si>
  <si>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</si>
  <si>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</si>
  <si>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</si>
  <si>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</si>
  <si>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</si>
  <si>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</si>
  <si>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</si>
  <si>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</si>
  <si>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</si>
  <si>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</si>
  <si>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</si>
  <si>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</si>
  <si>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</si>
  <si>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</si>
  <si>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</si>
  <si>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</si>
  <si>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</si>
  <si>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</si>
  <si>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</si>
  <si>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</si>
  <si>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</si>
  <si>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</si>
  <si>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</si>
  <si>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</si>
  <si>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</si>
  <si>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</si>
  <si>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</si>
  <si>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</si>
  <si>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</si>
  <si>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</si>
  <si>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</si>
  <si>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</si>
  <si>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</si>
  <si>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</si>
  <si>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</si>
  <si>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</si>
  <si>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</si>
  <si>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</si>
  <si>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</si>
  <si>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</si>
  <si>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</si>
  <si>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</si>
  <si>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</si>
  <si>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</si>
  <si>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</si>
  <si>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</si>
  <si>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</si>
  <si>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</si>
  <si>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</si>
  <si>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</si>
  <si>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</si>
  <si>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</si>
  <si>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</si>
  <si>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</si>
  <si>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</si>
  <si>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</si>
  <si>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</si>
  <si>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</si>
  <si>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</si>
  <si>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</si>
  <si>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</si>
  <si>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</si>
  <si>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</si>
  <si>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</si>
  <si>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</si>
  <si>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</si>
  <si>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</si>
  <si>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</si>
  <si>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</si>
  <si>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</si>
  <si>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</si>
  <si>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</si>
  <si>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</si>
  <si>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</si>
  <si>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</si>
  <si>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</si>
  <si>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</si>
  <si>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</si>
  <si>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</si>
  <si>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</si>
  <si>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</si>
  <si>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</si>
  <si>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</si>
  <si>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</si>
  <si>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</si>
  <si>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</si>
  <si>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</si>
  <si>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</si>
  <si>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</si>
  <si>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</si>
  <si>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</si>
  <si>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</si>
  <si>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</si>
  <si>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</si>
  <si>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</si>
  <si>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</si>
  <si>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</si>
  <si>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</si>
  <si>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</si>
  <si>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</si>
  <si>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</si>
  <si>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</si>
  <si>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</si>
  <si>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</si>
  <si>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</si>
  <si>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</si>
  <si>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</si>
  <si>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</si>
  <si>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</si>
  <si>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</si>
  <si>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</si>
  <si>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</si>
  <si>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</si>
  <si>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</si>
  <si>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</si>
  <si>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</si>
  <si>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</si>
  <si>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</si>
  <si>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</si>
  <si>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</si>
  <si>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</si>
  <si>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</si>
  <si>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</si>
  <si>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</si>
  <si>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</si>
  <si>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</si>
  <si>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</si>
  <si>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</si>
  <si>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</si>
  <si>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</si>
  <si>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</si>
  <si>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</si>
  <si>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</si>
  <si>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</si>
  <si>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</si>
  <si>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</si>
  <si>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</si>
  <si>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</si>
  <si>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</si>
  <si>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</si>
  <si>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</si>
  <si>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</si>
  <si>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</si>
  <si>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</si>
  <si>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</si>
  <si>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</si>
  <si>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</si>
  <si>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</si>
  <si>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</si>
  <si>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</si>
  <si>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</si>
  <si>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</si>
  <si>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</si>
  <si>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</si>
  <si>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</si>
  <si>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</si>
  <si>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</si>
  <si>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</si>
  <si>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</si>
  <si>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</si>
  <si>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</si>
  <si>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</si>
  <si>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</si>
  <si>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</si>
  <si>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</si>
  <si>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</si>
  <si>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</si>
  <si>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</si>
  <si>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</si>
  <si>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</si>
  <si>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</si>
  <si>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</si>
  <si>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</si>
  <si>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</si>
  <si>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</si>
  <si>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</si>
  <si>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</si>
  <si>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</si>
  <si>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</si>
  <si>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</si>
  <si>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</si>
  <si>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</si>
  <si>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</si>
  <si>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</si>
  <si>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</si>
  <si>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</si>
  <si>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</si>
  <si>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</si>
  <si>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</si>
  <si>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</si>
  <si>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</si>
  <si>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</si>
  <si>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</si>
  <si>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</si>
  <si>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</si>
  <si>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</si>
  <si>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</si>
  <si>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</si>
  <si>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</si>
  <si>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</si>
  <si>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</si>
  <si>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</si>
  <si>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</si>
  <si>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</si>
  <si>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</si>
  <si>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</si>
  <si>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</si>
  <si>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</si>
  <si>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</si>
  <si>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</si>
  <si>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</si>
  <si>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</si>
  <si>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</si>
  <si>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</si>
  <si>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</si>
  <si>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</si>
  <si>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</si>
  <si>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</si>
  <si>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</si>
  <si>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</si>
  <si>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</si>
  <si>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</si>
  <si>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</si>
  <si>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</si>
  <si>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</si>
  <si>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</si>
  <si>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</si>
  <si>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</si>
  <si>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</si>
  <si>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</si>
  <si>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</si>
  <si>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</si>
  <si>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</si>
  <si>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</si>
  <si>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</si>
  <si>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</si>
  <si>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</si>
  <si>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</si>
  <si>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</si>
  <si>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</si>
  <si>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</si>
  <si>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</si>
  <si>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</si>
  <si>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</si>
  <si>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</si>
  <si>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</si>
  <si>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</si>
  <si>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</si>
  <si>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</si>
  <si>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</si>
  <si>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</si>
  <si>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</si>
  <si>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</si>
  <si>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</si>
  <si>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</si>
  <si>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</si>
  <si>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</si>
  <si>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</si>
  <si>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</si>
  <si>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</si>
  <si>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</si>
  <si>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</si>
  <si>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</si>
  <si>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</si>
  <si>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</si>
  <si>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</si>
  <si>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</si>
  <si>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</si>
  <si>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</si>
  <si>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</si>
  <si>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</si>
  <si>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</si>
  <si>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</si>
  <si>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</si>
  <si>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</si>
  <si>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</si>
  <si>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</si>
  <si>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</si>
  <si>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</si>
  <si>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</si>
  <si>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</si>
  <si>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</si>
  <si>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</si>
  <si>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</si>
  <si>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</si>
  <si>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</si>
  <si>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</si>
  <si>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</si>
  <si>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</si>
  <si>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</si>
  <si>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</si>
  <si>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</si>
  <si>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</si>
  <si>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</si>
  <si>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</si>
  <si>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</si>
  <si>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</si>
  <si>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</si>
  <si>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</si>
  <si>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</si>
  <si>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</si>
  <si>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</si>
  <si>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</si>
  <si>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</si>
  <si>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</si>
  <si>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</si>
  <si>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</si>
  <si>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</si>
  <si>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</si>
  <si>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</si>
  <si>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</si>
  <si>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</si>
  <si>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</si>
  <si>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</si>
  <si>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</si>
  <si>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</si>
  <si>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</si>
  <si>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</si>
  <si>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</si>
  <si>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</si>
  <si>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</si>
  <si>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</si>
  <si>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</si>
  <si>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</si>
  <si>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</si>
  <si>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</si>
  <si>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</si>
  <si>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</si>
  <si>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</si>
  <si>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</si>
  <si>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</si>
  <si>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</si>
  <si>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</si>
  <si>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</si>
  <si>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</si>
  <si>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</si>
  <si>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</si>
  <si>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</si>
  <si>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</si>
  <si>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</si>
  <si>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</si>
  <si>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</si>
  <si>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</si>
  <si>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</si>
  <si>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</si>
  <si>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</si>
  <si>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</si>
  <si>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</si>
  <si>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</si>
  <si>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</si>
  <si>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</si>
  <si>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</si>
  <si>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</si>
  <si>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</si>
  <si>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</si>
  <si>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</si>
  <si>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</si>
  <si>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</si>
  <si>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</si>
  <si>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</si>
  <si>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</si>
  <si>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</si>
  <si>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</si>
  <si>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</si>
  <si>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</si>
  <si>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</si>
  <si>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</si>
  <si>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</si>
  <si>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</si>
  <si>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</si>
  <si>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</si>
  <si>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</si>
  <si>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</si>
  <si>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</si>
  <si>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</si>
  <si>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</si>
  <si>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</si>
  <si>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</si>
  <si>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</si>
  <si>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</si>
  <si>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</si>
  <si>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</si>
  <si>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</si>
  <si>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</si>
  <si>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</si>
  <si>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</si>
  <si>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</si>
  <si>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</si>
  <si>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</si>
  <si>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</si>
  <si>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</si>
  <si>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</si>
  <si>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</si>
  <si>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</si>
  <si>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</si>
  <si>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</si>
  <si>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</si>
  <si>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</si>
  <si>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</si>
  <si>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</si>
  <si>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</si>
  <si>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</si>
  <si>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</si>
  <si>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</si>
  <si>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</si>
  <si>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</si>
  <si>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</si>
  <si>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</si>
  <si>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</si>
  <si>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</si>
  <si>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</si>
  <si>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</si>
  <si>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</si>
  <si>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</si>
  <si>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</si>
  <si>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</si>
  <si>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</si>
  <si>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</si>
  <si>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</si>
  <si>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</si>
  <si>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</si>
  <si>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</si>
  <si>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</si>
  <si>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</si>
  <si>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</si>
  <si>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</si>
  <si>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</si>
  <si>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</si>
  <si>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</si>
  <si>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</si>
  <si>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</si>
  <si>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</si>
  <si>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</si>
  <si>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</si>
  <si>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</si>
  <si>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</si>
  <si>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</si>
  <si>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</si>
  <si>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</si>
  <si>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</si>
  <si>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</si>
  <si>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</si>
  <si>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</si>
  <si>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</si>
  <si>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</si>
  <si>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</si>
  <si>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</si>
  <si>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</si>
  <si>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</si>
  <si>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</si>
  <si>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</si>
  <si>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</si>
  <si>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</si>
  <si>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</si>
  <si>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</si>
  <si>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</si>
  <si>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</si>
  <si>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</si>
  <si>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</si>
  <si>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</si>
  <si>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</si>
  <si>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</si>
  <si>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</si>
  <si>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</si>
  <si>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</si>
  <si>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</si>
  <si>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</si>
  <si>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</si>
  <si>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</si>
  <si>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</si>
  <si>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</si>
  <si>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</si>
  <si>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</si>
  <si>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</si>
  <si>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</si>
  <si>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</si>
  <si>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</si>
  <si>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</si>
  <si>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</si>
  <si>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</si>
  <si>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</si>
  <si>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</si>
  <si>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</si>
  <si>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</si>
  <si>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</si>
  <si>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</si>
  <si>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</si>
  <si>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</si>
  <si>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</si>
  <si>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</si>
  <si>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</si>
  <si>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</si>
  <si>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</si>
  <si>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</si>
  <si>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</si>
  <si>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</si>
  <si>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</si>
  <si>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</si>
  <si>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</si>
  <si>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</si>
  <si>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</si>
  <si>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</si>
  <si>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</si>
  <si>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</si>
  <si>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</si>
  <si>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</si>
  <si>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</si>
  <si>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</si>
  <si>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</si>
  <si>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</si>
  <si>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</si>
  <si>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</si>
  <si>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</si>
  <si>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</si>
  <si>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</si>
  <si>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</si>
  <si>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</si>
  <si>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</si>
  <si>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</si>
  <si>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</si>
  <si>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</si>
  <si>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</si>
  <si>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</si>
  <si>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</si>
  <si>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</si>
  <si>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</si>
  <si>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</si>
  <si>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</si>
  <si>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</si>
  <si>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</si>
  <si>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</si>
  <si>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</si>
  <si>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</si>
  <si>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</si>
  <si>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</si>
  <si>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</si>
  <si>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</si>
  <si>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</si>
  <si>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</si>
  <si>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</si>
  <si>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</si>
  <si>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</si>
  <si>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</si>
  <si>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</si>
  <si>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</si>
  <si>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</si>
  <si>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</si>
  <si>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</si>
  <si>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</si>
  <si>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</si>
  <si>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</si>
  <si>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</si>
  <si>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</si>
  <si>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</si>
  <si>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</si>
  <si>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</si>
  <si>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</si>
  <si>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</si>
  <si>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</si>
  <si>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</si>
  <si>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</si>
  <si>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</si>
  <si>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</si>
  <si>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</si>
  <si>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</si>
  <si>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</si>
  <si>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</si>
  <si>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</si>
  <si>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</si>
  <si>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</si>
  <si>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</si>
  <si>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</si>
  <si>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</si>
  <si>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</si>
  <si>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</si>
  <si>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</si>
  <si>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</si>
  <si>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</si>
  <si>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</si>
  <si>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</si>
  <si>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</si>
  <si>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</si>
  <si>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</si>
  <si>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</si>
  <si>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</si>
  <si>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</si>
  <si>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</si>
  <si>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</si>
  <si>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</si>
  <si>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</si>
  <si>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</si>
  <si>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</si>
  <si>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</si>
  <si>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</si>
  <si>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</si>
  <si>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</si>
  <si>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</si>
  <si>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</si>
  <si>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</si>
  <si>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</si>
  <si>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</si>
  <si>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</si>
  <si>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</si>
  <si>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</si>
  <si>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</si>
  <si>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</si>
  <si>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</si>
  <si>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</si>
  <si>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</si>
  <si>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</si>
  <si>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</si>
  <si>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</si>
  <si>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</si>
  <si>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</si>
  <si>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</si>
  <si>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</si>
  <si>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</si>
  <si>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</si>
  <si>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</si>
  <si>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</si>
  <si>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</si>
  <si>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</si>
  <si>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</si>
  <si>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</si>
  <si>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</si>
  <si>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</si>
  <si>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</si>
  <si>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</si>
  <si>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</si>
  <si>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</si>
  <si>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</si>
  <si>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</si>
  <si>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</si>
  <si>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</si>
  <si>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</si>
  <si>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</si>
  <si>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</si>
  <si>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</si>
  <si>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</si>
  <si>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</si>
  <si>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</si>
  <si>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</si>
  <si>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</si>
  <si>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</si>
  <si>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</si>
  <si>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</si>
  <si>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</si>
  <si>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</si>
  <si>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</si>
  <si>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</si>
  <si>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</si>
  <si>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</si>
  <si>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</si>
  <si>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</si>
  <si>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</si>
  <si>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</si>
  <si>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</si>
  <si>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</si>
  <si>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</si>
  <si>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</si>
  <si>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</si>
  <si>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</si>
  <si>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</si>
  <si>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</si>
  <si>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</si>
  <si>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</si>
  <si>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</si>
  <si>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</si>
  <si>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</si>
  <si>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</si>
  <si>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</si>
  <si>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</si>
  <si>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</si>
  <si>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</si>
  <si>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</si>
  <si>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</si>
  <si>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</si>
  <si>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</si>
  <si>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</si>
  <si>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</si>
  <si>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</si>
  <si>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</si>
  <si>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</si>
  <si>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</si>
  <si>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</si>
  <si>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</si>
  <si>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</si>
  <si>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</si>
  <si>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</si>
  <si>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</si>
  <si>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</si>
  <si>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</si>
  <si>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</si>
  <si>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</si>
  <si>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</si>
  <si>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</si>
  <si>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</si>
  <si>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</si>
  <si>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</si>
  <si>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</si>
  <si>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</si>
  <si>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</si>
  <si>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</si>
  <si>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</si>
  <si>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</si>
  <si>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</si>
  <si>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</si>
  <si>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</si>
  <si>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</si>
  <si>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</si>
  <si>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</si>
  <si>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</si>
  <si>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</si>
  <si>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</si>
  <si>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</si>
  <si>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</si>
  <si>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</si>
  <si>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</si>
  <si>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</si>
  <si>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</si>
  <si>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</si>
  <si>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</si>
  <si>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</si>
  <si>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</si>
  <si>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</si>
  <si>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</si>
  <si>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</si>
  <si>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</si>
  <si>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</si>
  <si>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</si>
  <si>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</si>
  <si>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</si>
  <si>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</si>
  <si>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</si>
  <si>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</si>
  <si>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</si>
  <si>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</si>
  <si>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</si>
  <si>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</si>
  <si>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</si>
  <si>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</si>
  <si>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</si>
  <si>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</si>
  <si>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</si>
  <si>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</si>
  <si>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</si>
  <si>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</si>
  <si>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</si>
  <si>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</si>
  <si>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</si>
  <si>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</si>
  <si>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</si>
  <si>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</si>
  <si>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</si>
  <si>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</si>
  <si>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</si>
  <si>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</si>
  <si>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</si>
  <si>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</si>
  <si>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</si>
  <si>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</si>
  <si>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</si>
  <si>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</si>
  <si>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</si>
  <si>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</si>
  <si>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</si>
  <si>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</si>
  <si>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</si>
  <si>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</si>
  <si>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</si>
  <si>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</si>
  <si>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</si>
  <si>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</si>
  <si>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</si>
  <si>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</si>
  <si>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</si>
  <si>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</si>
  <si>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</si>
  <si>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</si>
  <si>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</si>
  <si>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</si>
  <si>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</si>
  <si>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</si>
  <si>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</si>
  <si>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</si>
  <si>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</si>
  <si>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</si>
  <si>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</si>
  <si>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</si>
  <si>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</si>
  <si>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</si>
  <si>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</si>
  <si>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</si>
  <si>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</si>
  <si>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</si>
  <si>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</si>
  <si>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</si>
  <si>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</si>
  <si>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</si>
  <si>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</si>
  <si>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</si>
  <si>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</si>
  <si>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</si>
  <si>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</si>
  <si>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</si>
  <si>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</si>
  <si>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</si>
  <si>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</si>
  <si>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</si>
  <si>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</si>
  <si>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</si>
  <si>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</si>
  <si>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</si>
  <si>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</si>
  <si>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</si>
  <si>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</si>
  <si>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</si>
  <si>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</si>
  <si>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</si>
  <si>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</si>
  <si>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</si>
  <si>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</si>
  <si>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</si>
  <si>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</si>
  <si>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</si>
  <si>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</si>
  <si>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</si>
  <si>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</si>
  <si>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</si>
  <si>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</si>
  <si>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</si>
  <si>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</si>
  <si>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</si>
  <si>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</si>
  <si>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</si>
  <si>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</si>
  <si>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</si>
  <si>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</si>
  <si>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</si>
  <si>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</si>
  <si>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</si>
  <si>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</si>
  <si>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</si>
  <si>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</si>
  <si>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</si>
  <si>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</si>
  <si>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</si>
  <si>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</si>
  <si>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</si>
  <si>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</si>
  <si>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</si>
  <si>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</si>
  <si>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</si>
  <si>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</si>
  <si>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</si>
  <si>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</si>
  <si>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</si>
  <si>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</si>
  <si>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</si>
  <si>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</si>
  <si>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</si>
  <si>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</si>
  <si>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</si>
  <si>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</si>
  <si>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</si>
  <si>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</si>
  <si>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</si>
  <si>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</si>
  <si>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</si>
  <si>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</si>
  <si>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</si>
  <si>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</si>
  <si>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</si>
  <si>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</si>
  <si>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</si>
  <si>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</si>
  <si>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</si>
  <si>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</si>
  <si>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</si>
  <si>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</si>
  <si>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</si>
  <si>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</si>
  <si>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</si>
  <si>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</si>
  <si>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</si>
  <si>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</si>
  <si>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</si>
  <si>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</si>
  <si>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</si>
  <si>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</si>
  <si>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</si>
  <si>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</si>
  <si>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</si>
  <si>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</si>
  <si>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</si>
  <si>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</si>
  <si>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</si>
  <si>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</si>
  <si>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</si>
  <si>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</si>
  <si>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</si>
  <si>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</si>
  <si>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</si>
  <si>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</si>
  <si>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</si>
  <si>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</si>
  <si>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</si>
  <si>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</si>
  <si>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</si>
  <si>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</si>
  <si>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</si>
  <si>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</si>
  <si>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</si>
  <si>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</si>
  <si>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</si>
  <si>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</si>
  <si>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</si>
  <si>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</si>
  <si>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</si>
  <si>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</si>
  <si>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</si>
  <si>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</si>
  <si>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</si>
  <si>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</si>
  <si>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</si>
  <si>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</si>
  <si>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</si>
  <si>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</si>
  <si>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</si>
  <si>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</si>
  <si>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</si>
  <si>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</si>
  <si>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</si>
  <si>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</si>
  <si>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</si>
  <si>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</si>
  <si>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</si>
  <si>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</si>
  <si>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</si>
  <si>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</si>
  <si>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</si>
  <si>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</si>
  <si>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</si>
  <si>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</si>
  <si>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</si>
  <si>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</si>
  <si>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</si>
  <si>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</si>
  <si>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</si>
  <si>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</si>
  <si>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</si>
  <si>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</si>
  <si>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</si>
  <si>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</si>
  <si>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</si>
  <si>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</si>
  <si>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</si>
  <si>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</si>
  <si>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</si>
  <si>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</si>
  <si>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</si>
  <si>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</si>
  <si>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</si>
  <si>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</si>
  <si>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</si>
  <si>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</si>
  <si>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</si>
  <si>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</si>
  <si>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</si>
  <si>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</si>
  <si>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</si>
  <si>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</si>
  <si>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</si>
  <si>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</si>
  <si>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</si>
  <si>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</si>
  <si>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</si>
  <si>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</si>
  <si>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</si>
  <si>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</si>
  <si>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</si>
  <si>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</si>
  <si>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</si>
  <si>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</si>
  <si>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</si>
  <si>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</si>
  <si>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</si>
  <si>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</si>
  <si>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</si>
  <si>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</si>
  <si>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</si>
  <si>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</si>
  <si>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</si>
  <si>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</si>
  <si>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</si>
  <si>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</si>
  <si>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</si>
  <si>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</si>
  <si>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</si>
  <si>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</si>
  <si>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</si>
  <si>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</si>
  <si>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</si>
  <si>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</si>
  <si>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</si>
  <si>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</si>
  <si>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</si>
  <si>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</si>
  <si>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</si>
  <si>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</si>
  <si>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</si>
  <si>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</si>
  <si>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</si>
  <si>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</si>
  <si>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</si>
  <si>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</si>
  <si>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</si>
  <si>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</si>
  <si>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</si>
  <si>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</si>
  <si>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</si>
  <si>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</si>
  <si>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</si>
  <si>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</si>
  <si>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</si>
  <si>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</si>
  <si>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</si>
  <si>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</si>
  <si>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</si>
  <si>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</si>
  <si>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</si>
  <si>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</si>
  <si>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</si>
  <si>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</si>
  <si>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</si>
  <si>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</si>
  <si>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</si>
  <si>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</si>
  <si>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</si>
  <si>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</si>
  <si>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</si>
  <si>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</si>
  <si>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</si>
  <si>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</si>
  <si>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</si>
  <si>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</si>
  <si>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</si>
  <si>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</si>
  <si>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</si>
  <si>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</si>
  <si>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</si>
  <si>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</si>
  <si>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</si>
  <si>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</si>
  <si>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</si>
  <si>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</si>
  <si>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</si>
  <si>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</si>
  <si>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</si>
  <si>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</si>
  <si>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</si>
  <si>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</si>
  <si>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</si>
  <si>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</si>
  <si>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</si>
  <si>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</si>
  <si>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</si>
  <si>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</si>
  <si>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</si>
  <si>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</si>
  <si>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</si>
  <si>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</si>
  <si>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</si>
  <si>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</si>
  <si>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</si>
  <si>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</si>
  <si>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</si>
  <si>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</si>
  <si>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</si>
  <si>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</si>
  <si>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</si>
  <si>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</si>
  <si>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</si>
  <si>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</si>
  <si>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</si>
  <si>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</si>
  <si>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</si>
  <si>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</si>
  <si>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</si>
  <si>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</si>
  <si>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</si>
  <si>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</si>
  <si>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</si>
  <si>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</si>
  <si>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</si>
  <si>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</si>
  <si>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</si>
  <si>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</si>
  <si>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</si>
  <si>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</si>
  <si>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</si>
  <si>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</si>
  <si>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</si>
  <si>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</si>
  <si>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</si>
  <si>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</si>
  <si>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</si>
  <si>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</si>
  <si>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</si>
  <si>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</si>
  <si>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</si>
  <si>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</si>
  <si>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</si>
  <si>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</si>
  <si>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</si>
  <si>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</si>
  <si>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</si>
  <si>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</si>
  <si>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</si>
  <si>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</si>
  <si>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</si>
  <si>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</si>
  <si>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</si>
  <si>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</si>
  <si>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</si>
  <si>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</si>
  <si>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</si>
  <si>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</si>
  <si>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</si>
  <si>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</si>
  <si>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</si>
  <si>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</si>
  <si>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</si>
  <si>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</si>
  <si>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</si>
  <si>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</si>
  <si>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</si>
  <si>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</si>
  <si>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</si>
  <si>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</si>
  <si>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</si>
  <si>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</si>
  <si>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</si>
  <si>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</si>
  <si>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</si>
  <si>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</si>
  <si>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</si>
  <si>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</si>
  <si>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</si>
  <si>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</si>
  <si>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</si>
  <si>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</si>
  <si>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</si>
  <si>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</si>
  <si>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</si>
  <si>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</si>
  <si>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</si>
  <si>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</si>
  <si>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</si>
  <si>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</si>
  <si>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</si>
  <si>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</si>
  <si>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</si>
  <si>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</si>
  <si>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</si>
  <si>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</si>
  <si>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</si>
  <si>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</si>
  <si>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</si>
  <si>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</si>
  <si>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</si>
  <si>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</si>
  <si>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</si>
  <si>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</si>
  <si>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</si>
  <si>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</si>
  <si>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</si>
  <si>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</si>
  <si>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</si>
  <si>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</si>
  <si>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</si>
  <si>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</si>
  <si>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</si>
  <si>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</si>
  <si>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</si>
  <si>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</si>
  <si>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</si>
  <si>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</si>
  <si>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</si>
  <si>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</si>
  <si>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</si>
  <si>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</si>
  <si>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</si>
  <si>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</si>
  <si>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</si>
  <si>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</si>
  <si>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</si>
  <si>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</si>
  <si>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</si>
  <si>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</si>
  <si>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</si>
  <si>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</si>
  <si>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</si>
  <si>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</si>
  <si>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</si>
  <si>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</si>
  <si>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</si>
  <si>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</si>
  <si>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</si>
  <si>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</si>
  <si>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</si>
  <si>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</si>
  <si>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</si>
  <si>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</si>
  <si>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</si>
  <si>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</si>
  <si>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</si>
  <si>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</si>
  <si>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</si>
  <si>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</si>
  <si>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</si>
  <si>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</si>
  <si>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</si>
  <si>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</si>
  <si>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</si>
  <si>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</si>
  <si>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</si>
  <si>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</si>
  <si>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</si>
  <si>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</si>
  <si>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</si>
  <si>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</si>
  <si>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</si>
  <si>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</si>
  <si>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</si>
  <si>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</si>
  <si>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</si>
  <si>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</si>
  <si>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</si>
  <si>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</si>
  <si>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</si>
  <si>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</si>
  <si>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</si>
  <si>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</si>
  <si>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</si>
  <si>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</si>
  <si>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</si>
  <si>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</si>
  <si>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</si>
  <si>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</si>
  <si>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</si>
  <si>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</si>
  <si>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</si>
  <si>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</si>
  <si>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</si>
  <si>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</si>
  <si>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</si>
  <si>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</si>
  <si>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</si>
  <si>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</si>
  <si>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</si>
  <si>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</si>
  <si>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</si>
  <si>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</si>
  <si>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</si>
  <si>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</si>
  <si>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</si>
  <si>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</si>
  <si>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</si>
  <si>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</si>
  <si>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</si>
  <si>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</si>
  <si>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</si>
  <si>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</si>
  <si>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</si>
  <si>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</si>
  <si>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</si>
  <si>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</si>
  <si>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</si>
  <si>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</si>
  <si>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</si>
  <si>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</si>
  <si>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</si>
  <si>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</si>
  <si>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</si>
  <si>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</si>
  <si>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</si>
  <si>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</si>
  <si>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</si>
  <si>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</si>
  <si>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</si>
  <si>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</si>
  <si>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</si>
  <si>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</si>
  <si>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</si>
  <si>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</si>
  <si>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</si>
  <si>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</si>
  <si>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</si>
  <si>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</si>
  <si>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</si>
  <si>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</si>
  <si>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</si>
  <si>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</si>
  <si>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</si>
  <si>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</si>
  <si>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</si>
  <si>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</si>
  <si>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</si>
  <si>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</si>
  <si>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</si>
  <si>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</si>
  <si>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</si>
  <si>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</si>
  <si>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</si>
  <si>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</si>
  <si>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</si>
  <si>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</si>
  <si>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</si>
  <si>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</si>
  <si>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</si>
  <si>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</si>
  <si>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</si>
  <si>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</si>
  <si>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</si>
  <si>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</si>
  <si>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</si>
  <si>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</si>
  <si>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</si>
  <si>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</si>
  <si>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</si>
  <si>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</si>
  <si>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</si>
  <si>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</si>
  <si>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</si>
  <si>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</si>
  <si>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</si>
  <si>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</si>
  <si>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</si>
  <si>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</si>
  <si>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</si>
  <si>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</si>
  <si>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</si>
  <si>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</si>
  <si>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</si>
  <si>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</si>
  <si>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</si>
  <si>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</si>
  <si>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</si>
  <si>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</si>
  <si>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</si>
  <si>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</si>
  <si>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</si>
  <si>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</si>
  <si>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</si>
  <si>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</si>
  <si>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</si>
  <si>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</si>
  <si>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</si>
  <si>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</si>
  <si>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</si>
  <si>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</si>
  <si>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</si>
  <si>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</si>
  <si>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</si>
  <si>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</si>
  <si>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</si>
  <si>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</si>
  <si>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</si>
  <si>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</si>
  <si>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</si>
  <si>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</si>
  <si>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</si>
  <si>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</si>
  <si>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</si>
  <si>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</si>
  <si>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</si>
  <si>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</si>
  <si>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</si>
  <si>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</si>
  <si>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</si>
  <si>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</si>
  <si>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</si>
  <si>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</si>
  <si>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</si>
  <si>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</si>
  <si>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</si>
  <si>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</si>
  <si>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</si>
  <si>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</si>
  <si>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</si>
  <si>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</si>
  <si>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</si>
  <si>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</si>
  <si>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</si>
  <si>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</si>
  <si>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</si>
  <si>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</si>
  <si>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</si>
  <si>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</si>
  <si>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</si>
  <si>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</si>
  <si>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</si>
  <si>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</si>
  <si>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</si>
  <si>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</si>
  <si>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</si>
  <si>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</si>
  <si>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</si>
  <si>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</si>
  <si>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</si>
  <si>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</si>
  <si>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</si>
  <si>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</si>
  <si>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</si>
  <si>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</si>
  <si>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</si>
  <si>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</si>
  <si>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</si>
  <si>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</si>
  <si>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</si>
  <si>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</si>
  <si>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</si>
  <si>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</si>
  <si>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</si>
  <si>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</si>
  <si>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</si>
  <si>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</si>
  <si>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</si>
  <si>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</si>
  <si>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</si>
  <si>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</si>
  <si>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</si>
  <si>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</si>
  <si>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</si>
  <si>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</si>
  <si>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</si>
  <si>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</si>
  <si>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</si>
  <si>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</si>
  <si>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</si>
  <si>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</si>
  <si>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</si>
  <si>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</si>
  <si>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</si>
  <si>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</si>
  <si>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</si>
  <si>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</si>
  <si>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</si>
  <si>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</si>
  <si>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</si>
  <si>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</si>
  <si>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</si>
  <si>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</si>
  <si>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</si>
  <si>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</si>
  <si>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</si>
  <si>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</si>
  <si>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</si>
  <si>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</si>
  <si>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</si>
  <si>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</si>
  <si>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</si>
  <si>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</si>
  <si>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</si>
  <si>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</si>
  <si>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</si>
  <si>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</si>
  <si>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</si>
  <si>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</si>
  <si>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</si>
  <si>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</si>
  <si>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</si>
  <si>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</si>
  <si>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</si>
  <si>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</si>
  <si>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</si>
  <si>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</si>
  <si>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</si>
  <si>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</si>
  <si>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</si>
  <si>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</si>
  <si>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</si>
  <si>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</si>
  <si>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</si>
  <si>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</si>
  <si>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</si>
  <si>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</si>
  <si>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</si>
  <si>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</si>
  <si>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</si>
  <si>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</si>
  <si>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</si>
  <si>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</si>
  <si>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</si>
  <si>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</si>
  <si>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</si>
  <si>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</si>
  <si>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</si>
  <si>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</si>
  <si>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</si>
  <si>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</si>
  <si>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</si>
  <si>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</si>
  <si>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</si>
  <si>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</si>
  <si>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</si>
  <si>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</si>
  <si>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</si>
  <si>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</si>
  <si>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</si>
  <si>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</si>
  <si>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</si>
  <si>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</si>
  <si>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</si>
  <si>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</si>
  <si>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</si>
  <si>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</si>
  <si>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</si>
  <si>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</si>
  <si>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</si>
  <si>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</si>
  <si>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</si>
  <si>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</si>
  <si>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</si>
  <si>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</si>
  <si>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</si>
  <si>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</si>
  <si>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</si>
  <si>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</si>
  <si>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</si>
  <si>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</si>
  <si>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</si>
  <si>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</si>
  <si>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</si>
  <si>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</si>
  <si>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</si>
  <si>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</si>
  <si>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</si>
  <si>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</si>
  <si>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</si>
  <si>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</si>
  <si>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</si>
  <si>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</si>
  <si>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</si>
  <si>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</si>
  <si>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</si>
  <si>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</si>
  <si>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</si>
  <si>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</si>
  <si>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</si>
  <si>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</si>
  <si>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</si>
  <si>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</si>
  <si>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</si>
  <si>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</si>
  <si>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</si>
  <si>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</si>
  <si>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</si>
  <si>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</si>
  <si>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</si>
  <si>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</si>
  <si>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</si>
  <si>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</si>
  <si>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</si>
  <si>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</si>
  <si>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</si>
  <si>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</si>
  <si>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</si>
  <si>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</si>
  <si>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</si>
  <si>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</si>
  <si>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</si>
  <si>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</si>
  <si>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</si>
  <si>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</si>
  <si>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</si>
  <si>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</si>
  <si>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</si>
  <si>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</si>
  <si>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</si>
  <si>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</si>
  <si>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</si>
  <si>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</si>
  <si>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</si>
  <si>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</si>
  <si>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</si>
  <si>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</si>
  <si>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</si>
  <si>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</si>
  <si>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</si>
  <si>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</si>
  <si>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</si>
  <si>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</si>
  <si>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</si>
  <si>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</si>
  <si>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</si>
  <si>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</si>
  <si>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</si>
  <si>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</si>
  <si>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</si>
  <si>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</si>
  <si>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</si>
  <si>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</si>
  <si>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</si>
  <si>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</si>
  <si>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</si>
  <si>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</si>
  <si>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</si>
  <si>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</si>
  <si>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</si>
  <si>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</si>
  <si>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</si>
  <si>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</si>
  <si>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</si>
  <si>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</si>
  <si>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</si>
  <si>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</si>
  <si>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</si>
  <si>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</si>
  <si>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</si>
  <si>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</si>
  <si>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</si>
  <si>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</si>
  <si>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</si>
  <si>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</si>
  <si>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</si>
  <si>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</si>
  <si>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</si>
  <si>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</si>
  <si>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</si>
  <si>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</si>
  <si>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</si>
  <si>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</si>
  <si>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</si>
  <si>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</si>
  <si>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</si>
  <si>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</si>
  <si>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</si>
  <si>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</si>
  <si>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</si>
  <si>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</si>
  <si>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</si>
  <si>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</si>
  <si>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</si>
  <si>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</si>
  <si>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</si>
  <si>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</si>
  <si>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</si>
  <si>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</si>
  <si>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</si>
  <si>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</si>
  <si>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</si>
  <si>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</si>
  <si>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</si>
  <si>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</si>
  <si>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</si>
  <si>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</si>
  <si>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</si>
  <si>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</si>
  <si>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</si>
  <si>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</si>
  <si>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</si>
  <si>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</si>
  <si>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</si>
  <si>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/90 min</t>
  </si>
  <si>
    <t>PCM-20251116-00000202</t>
  </si>
  <si>
    <t xml:space="preserve">was  access night issue located at USF area /90 min </t>
  </si>
  <si>
    <t>PCM-20251116-00000440</t>
  </si>
  <si>
    <t>60 min</t>
  </si>
  <si>
    <t xml:space="preserve">no pcm </t>
  </si>
  <si>
    <t>jed0599</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</si>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</sst>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314.3296810185202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0.19494722222589189</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45977.278106944446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45977.278106944446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45977.278106944446</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45977.278106944446</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45977.278106944446</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45977.278106944446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45977.278106944446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45977.278106944446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45977.278106944446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45977.278106944446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45977.278106944446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45977.278106944446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45977.278106944446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45977.278106944446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45977.278106944446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45977.278106944446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45977.278106944446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45977.278106944446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45977.278106944446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45977.278106944446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45977.278106944446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45977.278106944446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45977.278106944446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45977.278106944446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45977.278106944446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45977.278106944446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45977.278106944446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45977.278106944446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45977.278106944446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45977.278106944446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45977.278106944446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45977.278106944446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45977.278106944446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45977.278106944446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45977.278106944446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45977.278106944446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45977.278106944446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45977.278106944446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45977.278106944446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45977.278106944446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45977.278106944446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45977.278106944446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45977.278106944446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45977.278106944446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45977.278106944446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45977.278106944446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45977.278106944446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45977.278106944446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45977.278106944446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45977.278106944446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45977.278106944446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45977.278106944446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45977.278106944446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45977.278106944446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45977.278106944446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45977.278106944446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45977.278106944446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45977.278106944446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45977.278106944446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45977.278106944446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45977.278106944446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45977.278106944446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45977.278106944446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45977.278106944446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45977.278106944446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45977.278106944446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45977.278106944446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45977.278106944446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45977.278106944446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45977.278106944446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45977.278106944446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45977.278106944446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45977.278106944446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45977.278106944446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45977.278106944446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45977.278106944446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45977.278106944446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45977.278106944446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45977.278106944446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45977.278106944446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45977.278106944446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45977.278106944446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45977.278106944446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45977.278106944446</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A7535AC5-10EF-4501-8788-CAA9CFB2AC2D}"/>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152.27826898148487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0.84176435185509035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0.55501666666532401</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0.34558379629743285</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0.25918333333538612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45977.278106944446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45977.278106944446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45977.278106944446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45977.278106944446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45977.278106944446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45977.278106944446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45977.278106944446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45977.278106944446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45977.278106944446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45977.278106944446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45977.278106944446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45977.278106944446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45977.278106944446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45977.278106944446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45977.278106944446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45977.278106944446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45977.278106944446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45977.278106944446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45977.278106944446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45977.278106944446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45977.278106944446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45977.278106944446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45977.278106944446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45977.278106944446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45977.278106944446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45977.278106944446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45977.278106944446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45977.278106944446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45977.278106944446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45977.278106944446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45977.278106944446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45977.278106944446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45977.278106944446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45977.278106944446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45977.278106944446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45977.278106944446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45977.278106944446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45977.278106944446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45977.278106944446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45977.278106944446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45977.278106944446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45977.278106944446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45977.278106944446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45977.278106944446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45977.278106944446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45977.278106944446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45977.278106944446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45977.278106944446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45977.278106944446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45977.278106944446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45977.278106944446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45977.278106944446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45977.278106944446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45977.278106944446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45977.278106944446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45977.278106944446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45977.278106944446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45977.278106944446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45977.278106944446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45977.278106944446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45977.278106944446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45977.278106944446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45977.278106944446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45977.278106944446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45977.278106944446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45977.278106944446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45977.278106944446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45977.278106944446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45977.278106944446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45977.278106944446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45977.278106944446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45977.278106944446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45977.278106944446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45977.278106944446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45977.278106944446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45977.278106944446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45977.278106944446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45977.278106944446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45977.278106944446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45977.278106944446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45977.278106944446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45977.278106944446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45977.278106944446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45977.278106944446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45977.278106944446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45977.278106944446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45977.278106944446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45977.278106944446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45977.278106944446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45977.278106944446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45977.278106944446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45977.278106944446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45977.278106944446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45977.278106944446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45977.278106944446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45977.278106944446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45977.278106944446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45977.278106944446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45977.278106944446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45977.278106944446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45977.278106944446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45977.278106944446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45977.278106944446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45977.278106944446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45977.278106944446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45977.278106944446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45977.278106944446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45977.278106944446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45977.278106944446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45977.278106944446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45977.278106944446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45977.278106944446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45977.278106944446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45977.278106944446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45977.278106944446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45977.278106944446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45977.278106944446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45977.278106944446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45977.278106944446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45977.278106944446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45977.278106944446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45977.278106944446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45977.278106944446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45977.278106944446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45977.278106944446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45977.278106944446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45977.278106944446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45977.278106944446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45977.278106944446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45977.278106944446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45977.278106944446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45977.278106944446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45977.278106944446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45977.278106944446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45977.278106944446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45977.278106944446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45977.278106944446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45977.278106944446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45977.278106944446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45977.278106944446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45977.278106944446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45977.278106944446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45977.278106944446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45977.278106944446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45977.278106944446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45977.278106944446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45977.278106944446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45977.278106944446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45977.278106944446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45977.278106944446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45977.278106944446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45977.278106944446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45977.278106944446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45977.278106944446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45977.278106944446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45977.278106944446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45977.278106944446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45977.278106944446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45977.278106944446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45977.278106944446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45977.278106944446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45977.278106944446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45977.278106944446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45977.278106944446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45977.278106944446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45977.278106944446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45977.278106944446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45977.278106944446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45977.278106944446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45977.278106944446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45977.278106944446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45977.278106944446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45977.278106944446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45977.278106944446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45977.278106944446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45977.278106944446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45977.278106944446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45977.278106944446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45977.278106944446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45977.278106944446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45977.278106944446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45977.278106944446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45977.278106944446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45977.278106944446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45977.278106944446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45977.278106944446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45977.278106944446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45977.278106944446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45977.278106944446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45977.278106944446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45977.278106944446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45977.278106944446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45977.278106944446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45977.278106944446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45977.278106944446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45977.278106944446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45977.278106944446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45977.278106944446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45977.278106944446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45977.278106944446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45977.278106944446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45977.278106944446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45977.278106944446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45977.278106944446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45977.278106944446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45977.278106944446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45977.278106944446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45977.278106944446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45977.278106944446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45977.278106944446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45977.278106944446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45977.278106944446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45977.278106944446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45977.278106944446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45977.278106944446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45977.278106944446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45977.278106944446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45977.278106944446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45977.278106944446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45977.278106944446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45977.278106944446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45977.278106944446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45977.278106944446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45977.278106944446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45977.278106944446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45977.278106944446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45977.278106944446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45977.278106944446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45977.278106944446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45977.278106944446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45977.278106944446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45977.278106944446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45977.278106944446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45977.278106944446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45977.278106944446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45977.278106944446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45977.278106944446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45977.278106944446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45977.278106944446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45977.278106944446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45977.278106944446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45977.278106944446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45977.278106944446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45977.278106944446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45977.278106944446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45977.278106944446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45977.278106944446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45977.278106944446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45977.278106944446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45977.278106944446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45977.278106944446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45977.278106944446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45977.278106944446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45977.278106944446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45977.278106944446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45977.278106944446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45977.278106944446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45977.278106944446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45977.278106944446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45977.278106944446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45977.278106944446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45977.278106944446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45977.278106944446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45977.278106944446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45977.278106944446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45977.278106944446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45977.278106944446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45977.278106944446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45977.278106944446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45977.278106944446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45977.278106944446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45977.278106944446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45977.278106944446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45977.278106944446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45977.278106944446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45977.278106944446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45977.278106944446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45977.278106944446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45977.278106944446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45977.278106944446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45977.278106944446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45977.278106944446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45977.278106944446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45977.278106944446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45977.278106944446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45977.278106944446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45977.278106944446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45977.278106944446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45977.278106944446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45977.278106944446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45977.278106944446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45977.278106944446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45977.278106944446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45977.278106944446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45977.278106944446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45977.278106944446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45977.278106944446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45977.278106944446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45977.278106944446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45977.278106944446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45977.278106944446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45977.278106944446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45977.278106944446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45977.278106944446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45977.278106944446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45977.278106944446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45977.278106944446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45977.278106944446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45977.278106944446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45977.278106944446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45977.278106944446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45977.278106944446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45977.278106944446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45977.278106944446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45977.278106944446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45977.278106944446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45977.278106944446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45977.278106944446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45977.278106944446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45977.278106944446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45977.278106944446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45977.278106944446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45977.278106944446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45977.278106944446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45977.278106944446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45977.278106944446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45977.278106944446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45977.278106944446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45977.278106944446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45977.278106944446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45977.278106944446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45977.278106944446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45977.278106944446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45977.278106944446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45977.278106944446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45977.278106944446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45977.278106944446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45977.278106944446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45977.278106944446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45977.278106944446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45977.278106944446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45977.278106944446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45977.278106944446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45977.278106944446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45977.278106944446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45977.278106944446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45977.278106944446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45977.278106944446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45977.278106944446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45977.278106944446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45977.278106944446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45977.278106944446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45977.278106944446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45977.278106944446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45977.278106944446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45977.278106944446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45977.278106944446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45977.278106944446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45977.278106944446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45977.278106944446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45977.278106944446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45977.278106944446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45977.278106944446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45977.278106944446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45977.278106944446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45977.278106944446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45977.278106944446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45977.278106944446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45977.278106944446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45977.278106944446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45977.278106944446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45977.278106944446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45977.278106944446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45977.278106944446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45977.278106944446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45977.278106944446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45977.278106944446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45977.278106944446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45977.278106944446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45977.278106944446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45977.278106944446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45977.278106944446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45977.278106944446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45977.278106944446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45977.278106944446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45977.278106944446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45977.278106944446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45977.278106944446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45977.278106944446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45977.278106944446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45977.278106944446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45977.278106944446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45977.278106944446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45977.278106944446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45977.278106944446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45977.278106944446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45977.278106944446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45977.278106944446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45977.278106944446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45977.278106944446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45977.278106944446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45977.278106944446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45977.278106944446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45977.278106944446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45977.278106944446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45977.278106944446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45977.278106944446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45977.278106944446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45977.278106944446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45977.278106944446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45977.278106944446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45977.278106944446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45977.278106944446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45977.278106944446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45977.278106944446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45977.278106944446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45977.278106944446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45977.278106944446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45977.278106944446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45977.278106944446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45977.278106944446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45977.278106944446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45977.278106944446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45977.278106944446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45977.278106944446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45977.278106944446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45977.278106944446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45977.278106944446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45977.278106944446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45977.278106944446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45977.278106944446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45977.278106944446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45977.278106944446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45977.278106944446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45977.278106944446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45977.278106944446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45977.278106944446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45977.278106944446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45977.278106944446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45977.278106944446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45977.278106944446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45977.278106944446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45977.278106944446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45977.278106944446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45977.278106944446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45977.278106944446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45977.278106944446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45977.278106944446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45977.278106944446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45977.278106944446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45977.278106944446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45977.278106944446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45977.278106944446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45977.278106944446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45977.278106944446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45977.278106944446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45977.278106944446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45977.278106944446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45977.278106944446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45977.278106944446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45977.278106944446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45977.278106944446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45977.278106944446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45977.278106944446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45977.278106944446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45977.278106944446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45977.278106944446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45977.278106944446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45977.278106944446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45977.278106944446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45977.278106944446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45977.278106944446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45977.278106944446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45977.278106944446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45977.278106944446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45977.278106944446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45977.278106944446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45977.278106944446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45977.278106944446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45977.278106944446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45977.278106944446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45977.278106944446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45977.278106944446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45977.278106944446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45977.278106944446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45977.278106944446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45977.278106944446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45977.278106944446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45977.278106944446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45977.278106944446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45977.278106944446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45977.278106944446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45977.278106944446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45977.278106944446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45977.278106944446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45977.278106944446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45977.278106944446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45977.278106944446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45977.278106944446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45977.278106944446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45977.278106944446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45977.278106944446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45977.278106944446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45977.278106944446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45977.278106944446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45977.278106944446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45977.278106944446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45977.278106944446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45977.278106944446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45977.278106944446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45977.278106944446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45977.278106944446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45977.278106944446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45977.278106944446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45977.278106944446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45977.278106944446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45977.278106944446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45977.278106944446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45977.278106944446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45977.278106944446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45977.278106944446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45977.278106944446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45977.278106944446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45977.278106944446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45977.278106944446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45977.278106944446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45977.278106944446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45977.278106944446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45977.278106944446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45977.278106944446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45977.278106944446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45977.278106944446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45977.278106944446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45977.278106944446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45977.278106944446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45977.278106944446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45977.278106944446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45977.278106944446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45977.278106944446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45977.278106944446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45977.278106944446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45977.278106944446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45977.278106944446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45977.278106944446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45977.278106944446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45977.278106944446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45977.278106944446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45977.278106944446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45977.278106944446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45977.278106944446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45977.278106944446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45977.278106944446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45977.278106944446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45977.278106944446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45977.278106944446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45977.278106944446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45977.278106944446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45977.278106944446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45977.278106944446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45977.278106944446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45977.278106944446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45977.278106944446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45977.278106944446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45977.278106944446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45977.278106944446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45977.278106944446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45977.278106944446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45977.278106944446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45977.278106944446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45977.278106944446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45977.278106944446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45977.278106944446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45977.278106944446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45977.278106944446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45977.278106944446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45977.278106944446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45977.278106944446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45977.278106944446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45977.278106944446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45977.278106944446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45977.278106944446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45977.278106944446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45977.278106944446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45977.278106944446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45977.278106944446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45977.278106944446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45977.278106944446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45977.278106944446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45977.278106944446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45977.278106944446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45977.278106944446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45977.278106944446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45977.278106944446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45977.278106944446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45977.278106944446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45977.278106944446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45977.278106944446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45977.278106944446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45977.278106944446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45977.278106944446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45977.278106944446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45977.278106944446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45977.278106944446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45977.278106944446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45977.278106944446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45977.278106944446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45977.278106944446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45977.278106944446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45977.278106944446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45977.278106944446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45977.278106944446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45977.278106944446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45977.278106944446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45977.278106944446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45977.278106944446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45977.278106944446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45977.278106944446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45977.278106944446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45977.278106944446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45977.278106944446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45977.278106944446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45977.278106944446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45977.278106944446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45977.278106944446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45977.278106944446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45977.278106944446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45977.278106944446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45977.278106944446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45977.278106944446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45977.278106944446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45977.278106944446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45977.278106944446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45977.278106944446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45977.278106944446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45977.278106944446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45977.278106944446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45977.278106944446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45977.278106944446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45977.278106944446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45977.278106944446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45977.278106944446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45977.278106944446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45977.278106944446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45977.278106944446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45977.278106944446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45977.278106944446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45977.278106944446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45977.278106944446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45977.278106944446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45977.278106944446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45977.278106944446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45977.278106944446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45977.278106944446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45977.278106944446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45977.278106944446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45977.278106944446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45977.278106944446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45977.278106944446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45977.278106944446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45977.278106944446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45977.278106944446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45977.278106944446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45977.278106944446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45977.278106944446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45977.278106944446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45977.278106944446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45977.278106944446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45977.278106944446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45977.278106944446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45977.278106944446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45977.278106944446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45977.278106944446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45977.278106944446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45977.278106944446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45977.278106944446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45977.278106944446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45977.278106944446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45977.278106944446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45977.278106944446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45977.278106944446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45977.278106944446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45977.278106944446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45977.278106944446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45977.278106944446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45977.278106944446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45977.278106944446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45977.278106944446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45977.278106944446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45977.278106944446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45977.278106944446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45977.278106944446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45977.278106944446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45977.278106944446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45977.278106944446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45977.278106944446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45977.278106944446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45977.278106944446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45977.278106944446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45977.278106944446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45977.278106944446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45977.278106944446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45977.278106944446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45977.278106944446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45977.278106944446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45977.278106944446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45977.278106944446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45977.278106944446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45977.278106944446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45977.278106944446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45977.278106944446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45977.278106944446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45977.278106944446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45977.278106944446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45977.278106944446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45977.278106944446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45977.278106944446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45977.278106944446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45977.278106944446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45977.278106944446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45977.278106944446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45977.278106944446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45977.278106944446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45977.278106944446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45977.278106944446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45977.278106944446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45977.278106944446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45977.278106944446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45977.278106944446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45977.278106944446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45977.278106944446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45977.278106944446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45977.278106944446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45977.278106944446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45977.278106944446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45977.278106944446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45977.278106944446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45977.278106944446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45977.278106944446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45977.278106944446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45977.278106944446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45977.278106944446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45977.278106944446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45977.278106944446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45977.278106944446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45977.278106944446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45977.278106944446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45977.278106944446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45977.278106944446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45977.278106944446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45977.278106944446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45977.278106944446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45977.278106944446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45977.278106944446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45977.278106944446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45977.278106944446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45977.278106944446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45977.278106944446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45977.278106944446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45977.278106944446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45977.278106944446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45977.278106944446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45977.278106944446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45977.278106944446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45977.278106944446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45977.278106944446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45977.278106944446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45977.278106944446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45977.278106944446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45977.278106944446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45977.278106944446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45977.278106944446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45977.278106944446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45977.278106944446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45977.278106944446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45977.278106944446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45977.278106944446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45977.278106944446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45977.278106944446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45977.278106944446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45977.278106944446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45977.278106944446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45977.278106944446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45977.278106944446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45977.278106944446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45977.278106944446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45977.278106944446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45977.278106944446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45977.278106944446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45977.278106944446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45977.278106944446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45977.278106944446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45977.278106944446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45977.278106944446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45977.278106944446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45977.278106944446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45977.278106944446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45977.278106944446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45977.278106944446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45977.278106944446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45977.278106944446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45977.278106944446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45977.278106944446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45977.278106944446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45977.278106944446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45977.278106944446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45977.278106944446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45977.278106944446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45977.278106944446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45977.278106944446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45977.278106944446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45977.278106944446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45977.278106944446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45977.278106944446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45977.278106944446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45977.278106944446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45977.278106944446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45977.278106944446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45977.278106944446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45977.278106944446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45977.278106944446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45977.278106944446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45977.278106944446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45977.278106944446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45977.278106944446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45977.278106944446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45977.278106944446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45977.278106944446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45977.278106944446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45977.278106944446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45977.278106944446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45977.278106944446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45977.278106944446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45977.278106944446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45977.278106944446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45977.278106944446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45977.278106944446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45977.278106944446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45977.278106944446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45977.278106944446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45977.278106944446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45977.278106944446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45977.278106944446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45977.278106944446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45977.278106944446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45977.278106944446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45977.278106944446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45977.278106944446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45977.278106944446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45977.278106944446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45977.278106944446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45977.278106944446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45977.278106944446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45977.278106944446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45977.278106944446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45977.278106944446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45977.278106944446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45977.278106944446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45977.278106944446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45977.278106944446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45977.278106944446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45977.278106944446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45977.278106944446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45977.278106944446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45977.278106944446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45977.278106944446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45977.278106944446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45977.278106944446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45977.278106944446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45977.278106944446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45977.278106944446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45977.278106944446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45977.278106944446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45977.278106944446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45977.278106944446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45977.278106944446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45977.278106944446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45977.278106944446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45977.278106944446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45977.278106944446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45977.278106944446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45977.278106944446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45977.278106944446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45977.278106944446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45977.278106944446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45977.278106944446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45977.278106944446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45977.278106944446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45977.278106944446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45977.278106944446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45977.278106944446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45977.278106944446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45977.278106944446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45977.278106944446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45977.278106944446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45977.278106944446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45977.278106944446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45977.278106944446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45977.278106944446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45977.278106944446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45977.278106944446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45977.278106944446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45977.278106944446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45977.278106944446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45977.278106944446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45977.278106944446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45977.278106944446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45977.278106944446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45977.278106944446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45977.278106944446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45977.278106944446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45977.278106944446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45977.278106944446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45977.278106944446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45977.278106944446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45977.278106944446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45977.278106944446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45977.278106944446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45977.278106944446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45977.278106944446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45977.278106944446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45977.278106944446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45977.278106944446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45977.278106944446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45977.278106944446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45977.278106944446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45977.278106944446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45977.278106944446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45977.278106944446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45977.278106944446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45977.278106944446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45977.278106944446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45977.278106944446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45977.278106944446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45977.278106944446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45977.278106944446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45977.278106944446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45977.278106944446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45977.278106944446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45977.278106944446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45977.278106944446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45977.278106944446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45977.278106944446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45977.278106944446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45977.278106944446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45977.278106944446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45977.278106944446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45977.278106944446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45977.278106944446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45977.278106944446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45977.278106944446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45977.278106944446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45977.278106944446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45977.278106944446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45977.278106944446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45977.278106944446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45977.278106944446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45977.278106944446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45977.278106944446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45977.278106944446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45977.278106944446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45977.278106944446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45977.278106944446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45977.278106944446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45977.278106944446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45977.278106944446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45977.278106944446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45977.278106944446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45977.278106944446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45977.278106944446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45977.278106944446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45977.278106944446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45977.278106944446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45977.278106944446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45977.278106944446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45977.278106944446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45977.278106944446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45977.278106944446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45977.278106944446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45977.278106944446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45977.278106944446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45977.278106944446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45977.278106944446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45977.278106944446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45977.278106944446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45977.278106944446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45977.278106944446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45977.278106944446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45977.278106944446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45977.278106944446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45977.278106944446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45977.278106944446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45977.278106944446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45977.278106944446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45977.278106944446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45977.278106944446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45977.278106944446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45977.278106944446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45977.278106944446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45977.278106944446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45977.278106944446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45977.278106944446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45977.278106944446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45977.278106944446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45977.278106944446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45977.278106944446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45977.278106944446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45977.278106944446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45977.278106944446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45977.278106944446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45977.278106944446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45977.278106944446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45977.278106944446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45977.278106944446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273.79738935185014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0.68899814815085847</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0.49183379629539559</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0.18519027777801966</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2.0468055554374587E-2</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45977.278106944446</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45977.278106944446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45977.278106944446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45977.278106944446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45977.278106944446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45977.278106944446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45977.278106944446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45977.278106944446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45977.278106944446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45977.278106944446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45977.278106944446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45977.278106944446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45977.278106944446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45977.278106944446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45977.278106944446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45977.278106944446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45977.278106944446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45977.278106944446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45977.278106944446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45977.278106944446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45977.278106944446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45977.278106944446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45977.278106944446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45977.278106944446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45977.278106944446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45977.278106944446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45977.278106944446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45977.278106944446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45977.278106944446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45977.278106944446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45977.278106944446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45977.278106944446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45977.278106944446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45977.278106944446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45977.278106944446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45977.278106944446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45977.278106944446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45977.278106944446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45977.278106944446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45977.278106944446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45977.278106944446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45977.278106944446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45977.278106944446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45977.278106944446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45977.278106944446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45977.278106944446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45977.278106944446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45977.278106944446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45977.278106944446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45977.278106944446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45977.278106944446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45977.278106944446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45977.278106944446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45977.278106944446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45977.278106944446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45977.278106944446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45977.278106944446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45977.278106944446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45977.278106944446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45977.278106944446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45977.278106944446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45977.278106944446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45977.278106944446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45977.278106944446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45977.278106944446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45977.278106944446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45977.278106944446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45977.278106944446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45977.278106944446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45977.278106944446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45977.278106944446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45977.278106944446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45977.278106944446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45977.278106944446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45977.278106944446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45977.278106944446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85.446046759258024</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51.089229629629699</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28.616995833333931</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0.26862777778296731</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6.081527777860174E-2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3.2748148150858469E-2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1.5097685187356547E-2</v>
      </c>
      <c r="H9" s="158">
        <v>45977.230844907404</v>
      </c>
      <c r="I9" s="124" t="str">
        <f>IFERROR(VLOOKUP(D9,DB!A:F,6,0),"")</f>
        <v>SCECO</v>
      </c>
      <c r="J9" s="124" t="str">
        <f>IFERROR(VLOOKUP(D9,DB!A:G,7,0),"")</f>
        <v>Dead</v>
      </c>
      <c r="K9" s="124" t="s">
        <v>39144</v>
      </c>
      <c r="L9" s="124" t="str">
        <f>IFERROR(VLOOKUP(D9,DB!A:I,9,0),"")</f>
        <v>Latis</v>
      </c>
    </row>
    <row r="10" spans="1:13">
      <c r="A10" s="124"/>
      <c r="B10" s="124" t="str">
        <f>IFERROR(VLOOKUP(D10,DB!A:K,11,0),"")</f>
        <v/>
      </c>
      <c r="C10" s="124"/>
      <c r="D10" s="124"/>
      <c r="E10" s="124"/>
      <c r="F10" s="124"/>
      <c r="G10" s="126">
        <f t="shared" ca="1" si="2"/>
        <v>45977.278106944446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45977.278106944446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45977.278106944446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45977.278106944446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45977.278106944446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45977.278106944446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45977.278106944446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45977.278106944446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45977.278106944446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45977.278106944446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45977.278106944446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45977.278106944446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45977.278106944446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45977.278106944446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45977.278106944446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45977.278106944446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45977.278106944446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45977.278106944446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45977.278106944446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45977.278106944446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45977.278106944446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45977.278106944446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45977.278106944446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45977.278106944446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45977.278106944446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45977.278106944446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45977.278106944446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45977.278106944446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45977.278106944446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45977.278106944446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45977.278106944446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45977.278106944446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45977.278106944446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45977.278106944446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45977.278106944446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45977.278106944446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45977.278106944446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45977.278106944446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45977.278106944446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45977.278106944446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45977.278106944446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45977.278106944446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45977.278106944446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45977.278106944446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45977.278106944446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45977.278106944446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45977.278106944446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45977.278106944446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45977.278106944446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45977.278106944446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45977.278106944446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45977.278106944446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45977.278106944446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45977.278106944446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45977.278106944446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45977.278106944446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45977.278106944446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45977.278106944446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45977.278106944446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45977.278106944446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45977.278106944446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45977.278106944446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45977.278106944446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45977.278106944446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45977.278106944446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45977.278106944446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45977.278106944446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45977.278106944446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45977.278106944446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45977.278106944446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45977.278106944446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45977.278106944446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45977.278106944446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45977.278106944446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45977.278106944446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45977.278106944446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45977.278106944446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45977.278106944446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45977.278106944446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45977.278106944446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45977.278106944446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45977.278106944446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45977.278106944446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45977.278106944446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45977.278106944446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45977.278106944446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45977.278106944446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45977.278106944446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45977.278106944446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45977.278106944446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45977.278106944446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45977.278106944446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45977.278106944446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45977.278106944446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45977.278106944446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45977.278106944446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45977.278106944446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45977.278106944446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45977.278106944446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45977.278106944446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45977.278106944446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45977.278106944446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45977.278106944446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45977.278106944446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45977.278106944446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45977.278106944446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45977.278106944446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45977.278106944446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45977.278106944446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45977.278106944446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45977.278106944446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45977.278106944446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45977.278106944446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45977.278106944446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45977.278106944446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45977.278106944446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45977.278106944446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45977.278106944446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45977.278106944446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45977.278106944446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45977.278106944446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45977.278106944446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45977.278106944446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45977.278106944446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45977.278106944446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45977.278106944446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45977.278106944446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45977.278106944446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45977.278106944446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45977.278106944446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45977.278106944446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45977.278106944446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45977.278106944446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45977.278106944446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45977.278106944446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45977.278106944446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45977.278106944446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45977.278106944446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45977.278106944446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45977.278106944446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45977.278106944446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45977.278106944446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45977.278106944446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45977.278106944446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45977.278106944446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45977.278106944446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45977.278106944446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45977.278106944446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45977.278106944446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45977.278106944446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45977.278106944446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45977.278106944446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45977.278106944446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45977.278106944446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45977.278106944446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45977.278106944446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45977.278106944446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45977.278106944446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45977.278106944446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45977.278106944446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45977.278106944446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45977.278106944446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45977.278106944446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45977.278106944446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45977.278106944446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45977.278106944446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45977.278106944446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45977.278106944446</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45977.278106944446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45977.278106944446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45977.278106944446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45977.278106944446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45977.278106944446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45977.278106944446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45977.278106944446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45977.278106944446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45977.278106944446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45977.278106944446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45977.278106944446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45977.278106944446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45977.278106944446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45977.278106944446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45977.278106944446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45977.278106944446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45977.278106944446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45977.278106944446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45977.278106944446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45977.278106944446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45977.278106944446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45977.278106944446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45977.278106944446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45977.278106944446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45977.278106944446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45977.278106944446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45977.278106944446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45977.278106944446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45977.278106944446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45977.278106944446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45977.278106944446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45977.278106944446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45977.278106944446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45977.278106944446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45977.278106944446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45977.278106944446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45977.278106944446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45977.278106944446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45977.278106944446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45977.278106944446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45977.278106944446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45977.278106944446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45977.278106944446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45977.278106944446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45977.278106944446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45977.278106944446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45977.278106944446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45977.278106944446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45977.278106944446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45977.278106944446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45977.278106944446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45977.278106944446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45977.278106944446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45977.278106944446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45977.278106944446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45977.278106944446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45977.278106944446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45977.278106944446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45977.278106944446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45977.278106944446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45977.278106944446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45977.278106944446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45977.278106944446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45977.278106944446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45977.278106944446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45977.278106944446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45977.278106944446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45977.278106944446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45977.278106944446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45977.278106944446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45977.278106944446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45977.278106944446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45977.278106944446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45977.278106944446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45977.278106944446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45977.278106944446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45977.278106944446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45977.278106944446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45977.278106944446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45977.278106944446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45977.278106944446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45977.278106944446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45977.278106944446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45977.278106944446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45977.278106944446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45977.278106944446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45977.278106944446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45977.278106944446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45977.278106944446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45977.278106944446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45977.278106944446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45977.278106944446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45977.278106944446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45977.278106944446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45977.278106944446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45977.278106944446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45977.278106944446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45977.278106944446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45977.278106944446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45977.278106944446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45977.278106944446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45977.278106944446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45977.278106944446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45977.278106944446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45977.278106944446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45977.278106944446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45977.278106944446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45977.278106944446</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